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9"/>
  <workbookPr autoCompressPictures="0" defaultThemeVersion="124226"/>
  <mc:AlternateContent xmlns:mc="http://schemas.openxmlformats.org/markup-compatibility/2006">
    <mc:Choice Requires="x15">
      <x15ac:absPath xmlns:x15ac="http://schemas.microsoft.com/office/spreadsheetml/2010/11/ac" url="/Users/elaine/Library/CloudStorage/GoogleDrive-elaine.jacques@telusfund.ca/Disques partagés/Resources_Tools/Work_in_progress/Forms and Templates in Google_test/"/>
    </mc:Choice>
  </mc:AlternateContent>
  <xr:revisionPtr revIDLastSave="0" documentId="13_ncr:1_{797506C7-3437-1341-B536-33913572BF3F}" xr6:coauthVersionLast="47" xr6:coauthVersionMax="47" xr10:uidLastSave="{00000000-0000-0000-0000-000000000000}"/>
  <bookViews>
    <workbookView xWindow="4640" yWindow="500" windowWidth="34100" windowHeight="21100" tabRatio="791" xr2:uid="{00000000-000D-0000-FFFF-FFFF00000000}"/>
  </bookViews>
  <sheets>
    <sheet name="INFO" sheetId="17" r:id="rId1"/>
    <sheet name="Cover Page" sheetId="1" r:id="rId2"/>
    <sheet name="Transactions by all Parties" sheetId="16" r:id="rId3"/>
    <sheet name="Summary Page" sheetId="13" r:id="rId4"/>
    <sheet name="AUDIENCE DEV&amp;GEN" sheetId="11" r:id="rId5"/>
    <sheet name="VIDEO" sheetId="3" state="hidden" r:id="rId6"/>
    <sheet name="Financing" sheetId="7" r:id="rId7"/>
  </sheets>
  <definedNames>
    <definedName name="_xlnm._FilterDatabase" localSheetId="4" hidden="1">'AUDIENCE DEV&amp;GEN'!#REF!</definedName>
    <definedName name="_xlnm._FilterDatabase" localSheetId="5" hidden="1">VIDEO!#REF!</definedName>
    <definedName name="_xlnm.Print_Area" localSheetId="4">'AUDIENCE DEV&amp;GEN'!$A$1:$N$144</definedName>
    <definedName name="_xlnm.Print_Area" localSheetId="1">'Cover Page'!$A$2:$C$25</definedName>
    <definedName name="_xlnm.Print_Area" localSheetId="6">Financing!$A$2:$E$14</definedName>
    <definedName name="_xlnm.Print_Area" localSheetId="0">INFO!$A$2:$B$26</definedName>
    <definedName name="_xlnm.Print_Area" localSheetId="3">'Summary Page'!$B$2:$E$35</definedName>
    <definedName name="_xlnm.Print_Area" localSheetId="2">'Transactions by all Parties'!$A$2:$E$47</definedName>
    <definedName name="_xlnm.Print_Area" localSheetId="5">VIDEO!$A$2:$L$53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1" l="1"/>
  <c r="H69" i="11"/>
  <c r="H16" i="11"/>
  <c r="H15" i="11"/>
  <c r="H14" i="11"/>
  <c r="H13" i="11"/>
  <c r="H12" i="11"/>
  <c r="H11" i="11"/>
  <c r="H10" i="11"/>
  <c r="H9" i="11"/>
  <c r="H8" i="11"/>
  <c r="H7" i="11"/>
  <c r="P12" i="13" l="1"/>
  <c r="L75" i="11"/>
  <c r="O5" i="13"/>
  <c r="P27" i="13"/>
  <c r="P23" i="13"/>
  <c r="P22" i="13"/>
  <c r="P19" i="13"/>
  <c r="O27" i="13"/>
  <c r="O23" i="13"/>
  <c r="O22" i="13"/>
  <c r="O19" i="13"/>
  <c r="L27" i="13"/>
  <c r="L23" i="13"/>
  <c r="L22" i="13"/>
  <c r="L19" i="13"/>
  <c r="K23" i="13"/>
  <c r="K22" i="13"/>
  <c r="K27" i="13"/>
  <c r="K19" i="13"/>
  <c r="I49" i="11"/>
  <c r="I50" i="11"/>
  <c r="I51" i="11"/>
  <c r="I52" i="11"/>
  <c r="I48" i="11"/>
  <c r="I33" i="11"/>
  <c r="I34" i="11"/>
  <c r="I35" i="11"/>
  <c r="I36" i="11"/>
  <c r="I37" i="11"/>
  <c r="I38" i="11"/>
  <c r="I39" i="11"/>
  <c r="I40" i="11"/>
  <c r="I41" i="11"/>
  <c r="I42" i="11"/>
  <c r="I43" i="11"/>
  <c r="I32" i="11"/>
  <c r="L91" i="11"/>
  <c r="L90" i="11"/>
  <c r="L89" i="11"/>
  <c r="L88" i="11"/>
  <c r="L81" i="11"/>
  <c r="L80" i="11"/>
  <c r="L79" i="11"/>
  <c r="L78" i="11"/>
  <c r="L77" i="11"/>
  <c r="L76" i="11"/>
  <c r="L92" i="11"/>
  <c r="O13" i="13"/>
  <c r="O12" i="13"/>
  <c r="L13" i="13"/>
  <c r="L12" i="13"/>
  <c r="O11" i="13"/>
  <c r="L11" i="13"/>
  <c r="L6" i="13"/>
  <c r="L5" i="13"/>
  <c r="L8" i="13"/>
  <c r="L7" i="13"/>
  <c r="H68" i="11" l="1"/>
  <c r="H67" i="11"/>
  <c r="H66" i="11"/>
  <c r="H65" i="11"/>
  <c r="H64" i="11"/>
  <c r="H63" i="11"/>
  <c r="H62" i="11"/>
  <c r="H61" i="11"/>
  <c r="H60" i="11"/>
  <c r="L53" i="11"/>
  <c r="L52" i="11"/>
  <c r="L51" i="11"/>
  <c r="L50" i="11"/>
  <c r="L49" i="11"/>
  <c r="O8" i="13" s="1"/>
  <c r="L48" i="11"/>
  <c r="E36" i="16"/>
  <c r="E26" i="16"/>
  <c r="H23" i="11"/>
  <c r="H22" i="11"/>
  <c r="O6" i="13" s="1"/>
  <c r="L35" i="11"/>
  <c r="L32" i="11"/>
  <c r="O7" i="13" s="1"/>
  <c r="L38" i="11"/>
  <c r="L43" i="11"/>
  <c r="L42" i="11"/>
  <c r="L41" i="11"/>
  <c r="L40" i="11"/>
  <c r="L39" i="11"/>
  <c r="L37" i="11"/>
  <c r="L36" i="11"/>
  <c r="L34" i="11"/>
  <c r="L33" i="11"/>
  <c r="I7" i="3"/>
  <c r="L7" i="3"/>
  <c r="I20" i="3"/>
  <c r="L20" i="3" s="1"/>
  <c r="L26" i="3"/>
  <c r="L37" i="3"/>
  <c r="L43" i="3"/>
  <c r="L52" i="3"/>
  <c r="O20" i="13"/>
  <c r="H24" i="11"/>
  <c r="H25" i="11"/>
  <c r="H26" i="11"/>
  <c r="L44" i="3"/>
  <c r="L45" i="3"/>
  <c r="L46" i="3"/>
  <c r="L47" i="3"/>
  <c r="L48" i="3"/>
  <c r="L49" i="3"/>
  <c r="L50" i="3"/>
  <c r="L51" i="3"/>
  <c r="L27" i="3"/>
  <c r="L28" i="3"/>
  <c r="L29" i="3"/>
  <c r="L30" i="3"/>
  <c r="L31" i="3"/>
  <c r="L32" i="3"/>
  <c r="L33" i="3"/>
  <c r="L34" i="3"/>
  <c r="L35" i="3"/>
  <c r="L36" i="3"/>
  <c r="I8" i="3"/>
  <c r="L8" i="3" s="1"/>
  <c r="I9" i="3"/>
  <c r="L9" i="3"/>
  <c r="I10" i="3"/>
  <c r="L10" i="3" s="1"/>
  <c r="I11" i="3"/>
  <c r="L11" i="3"/>
  <c r="I12" i="3"/>
  <c r="L12" i="3" s="1"/>
  <c r="I13" i="3"/>
  <c r="L13" i="3"/>
  <c r="I14" i="3"/>
  <c r="L14" i="3" s="1"/>
  <c r="I15" i="3"/>
  <c r="L15" i="3"/>
  <c r="I16" i="3"/>
  <c r="L16" i="3" s="1"/>
  <c r="I17" i="3"/>
  <c r="L17" i="3"/>
  <c r="I18" i="3"/>
  <c r="L18" i="3" s="1"/>
  <c r="I19" i="3"/>
  <c r="L19" i="3"/>
  <c r="B14" i="7"/>
  <c r="D6" i="7" s="1"/>
  <c r="D12" i="7"/>
  <c r="P20" i="13"/>
  <c r="K20" i="13"/>
  <c r="L38" i="3"/>
  <c r="D27" i="13"/>
  <c r="E27" i="13" s="1"/>
  <c r="H123" i="11"/>
  <c r="D23" i="13" s="1"/>
  <c r="E23" i="13" s="1"/>
  <c r="H114" i="11"/>
  <c r="D22" i="13" s="1"/>
  <c r="E22" i="13" s="1"/>
  <c r="H105" i="11"/>
  <c r="D19" i="13" s="1"/>
  <c r="D20" i="13" s="1"/>
  <c r="P11" i="13" l="1"/>
  <c r="Q11" i="13" s="1"/>
  <c r="K11" i="13"/>
  <c r="K6" i="13"/>
  <c r="M6" i="13" s="1"/>
  <c r="P6" i="13"/>
  <c r="Q6" i="13" s="1"/>
  <c r="K12" i="13"/>
  <c r="M12" i="13" s="1"/>
  <c r="P13" i="13"/>
  <c r="Q13" i="13" s="1"/>
  <c r="K13" i="13"/>
  <c r="M13" i="13" s="1"/>
  <c r="P5" i="13"/>
  <c r="K5" i="13"/>
  <c r="M5" i="13" s="1"/>
  <c r="K8" i="13"/>
  <c r="M8" i="13" s="1"/>
  <c r="P8" i="13"/>
  <c r="Q8" i="13" s="1"/>
  <c r="K7" i="13"/>
  <c r="M7" i="13" s="1"/>
  <c r="P7" i="13"/>
  <c r="Q7" i="13" s="1"/>
  <c r="L54" i="11"/>
  <c r="D8" i="13" s="1"/>
  <c r="E8" i="13" s="1"/>
  <c r="L44" i="11"/>
  <c r="D7" i="13" s="1"/>
  <c r="D11" i="13"/>
  <c r="L14" i="13"/>
  <c r="L93" i="11"/>
  <c r="D13" i="13" s="1"/>
  <c r="L82" i="11"/>
  <c r="D12" i="13" s="1"/>
  <c r="Q12" i="13"/>
  <c r="L24" i="13"/>
  <c r="Q22" i="13"/>
  <c r="M23" i="13"/>
  <c r="E19" i="13"/>
  <c r="E20" i="13" s="1"/>
  <c r="K24" i="13"/>
  <c r="M27" i="13"/>
  <c r="M19" i="13"/>
  <c r="M20" i="13" s="1"/>
  <c r="Q23" i="13"/>
  <c r="L20" i="13"/>
  <c r="O24" i="13"/>
  <c r="Q27" i="13"/>
  <c r="H17" i="11"/>
  <c r="D5" i="13" s="1"/>
  <c r="E5" i="13" s="1"/>
  <c r="L53" i="3"/>
  <c r="D24" i="13"/>
  <c r="D9" i="7"/>
  <c r="D8" i="7"/>
  <c r="L9" i="13"/>
  <c r="O9" i="13"/>
  <c r="M22" i="13"/>
  <c r="P24" i="13"/>
  <c r="D13" i="7"/>
  <c r="D5" i="7"/>
  <c r="E24" i="13"/>
  <c r="L21" i="3"/>
  <c r="O14" i="13"/>
  <c r="D11" i="7"/>
  <c r="D7" i="7"/>
  <c r="D4" i="7"/>
  <c r="Q19" i="13"/>
  <c r="Q20" i="13" s="1"/>
  <c r="D10" i="7"/>
  <c r="E13" i="13" l="1"/>
  <c r="D14" i="7"/>
  <c r="E12" i="13"/>
  <c r="E11" i="13"/>
  <c r="D6" i="13"/>
  <c r="E6" i="13" s="1"/>
  <c r="K14" i="13"/>
  <c r="Q14" i="13"/>
  <c r="L29" i="13"/>
  <c r="M24" i="13"/>
  <c r="Q24" i="13"/>
  <c r="M11" i="13"/>
  <c r="M14" i="13" s="1"/>
  <c r="D14" i="13"/>
  <c r="K9" i="13"/>
  <c r="P14" i="13"/>
  <c r="O29" i="13"/>
  <c r="P9" i="13"/>
  <c r="M9" i="13"/>
  <c r="E7" i="13"/>
  <c r="Q5" i="13"/>
  <c r="Q9" i="13" s="1"/>
  <c r="E14" i="13" l="1"/>
  <c r="Q29" i="13"/>
  <c r="K29" i="13"/>
  <c r="D9" i="13"/>
  <c r="E9" i="13"/>
  <c r="E29" i="13" s="1"/>
  <c r="M29" i="13"/>
  <c r="P29" i="13"/>
  <c r="M31" i="13" l="1"/>
  <c r="D16" i="13"/>
  <c r="D29" i="13"/>
  <c r="E16" i="13"/>
</calcChain>
</file>

<file path=xl/sharedStrings.xml><?xml version="1.0" encoding="utf-8"?>
<sst xmlns="http://schemas.openxmlformats.org/spreadsheetml/2006/main" count="711" uniqueCount="253">
  <si>
    <t xml:space="preserve">AUDIENCE DEVELOPMENT BUDGET </t>
  </si>
  <si>
    <t>Version March 2021</t>
  </si>
  <si>
    <t>INTRODUCTION AND INSTRUCTIONS FOR USE</t>
  </si>
  <si>
    <t xml:space="preserve">The Bell Fund Audience Development Budget template must accurately reflect all costs directly associated with the various activities outlined in the Audience Development Plan and must be separate from the marketing and promotional activities in the series production budget.   Examples of activities typically part of a production budget that should not be in the Audience Development budget are: print materials, pitch materials, non-digital PR activities, non-digital adverstising and marketing activities such as ads in magazines...The  Audience Development  Budget would typically contain costs for eg. social media content generation, social media advertising campaigns, online community management and moderation, SEO/ASO, influencers' costs, the creation of digital teasers and  trailers and other supporting content, live event production and integration, online ad buys, analytics software subscriptions, analytics specialists and tools, market research planning execution and analysis (eg. focus groups, surveys, A/B testing), translation and localisation, etc. </t>
  </si>
  <si>
    <r>
      <t xml:space="preserve">This workbook includes following worksheets: </t>
    </r>
    <r>
      <rPr>
        <sz val="10"/>
        <rFont val="Arial"/>
        <family val="2"/>
      </rPr>
      <t xml:space="preserve"> </t>
    </r>
  </si>
  <si>
    <t xml:space="preserve">TAB  </t>
  </si>
  <si>
    <t xml:space="preserve">  Description</t>
  </si>
  <si>
    <t xml:space="preserve">Info  </t>
  </si>
  <si>
    <t xml:space="preserve">  Introduction and instructions for use</t>
  </si>
  <si>
    <t xml:space="preserve">Cover page  </t>
  </si>
  <si>
    <t xml:space="preserve">  Detail of the Audience Development schedule</t>
  </si>
  <si>
    <t xml:space="preserve">Transactions by all Parties  </t>
  </si>
  <si>
    <t xml:space="preserve">  Breakdown of cost allocations by all Parties</t>
  </si>
  <si>
    <t xml:space="preserve">Summary Page  </t>
  </si>
  <si>
    <r>
      <t xml:space="preserve">  Summary of all accounts </t>
    </r>
    <r>
      <rPr>
        <sz val="10"/>
        <rFont val="Arial"/>
        <family val="2"/>
      </rPr>
      <t>(will automatically fill in data as detail is entered)</t>
    </r>
  </si>
  <si>
    <t xml:space="preserve">Detail - AUDIENCE DEV&amp;GEN  </t>
  </si>
  <si>
    <t xml:space="preserve">  Budget detail for Audience Development  Activities &amp; General Admin </t>
  </si>
  <si>
    <t xml:space="preserve">Financing  </t>
  </si>
  <si>
    <t xml:space="preserve">  Financial structure (Note: Bell Fund may be the sole financier for Audience Development)</t>
  </si>
  <si>
    <r>
      <t xml:space="preserve">If </t>
    </r>
    <r>
      <rPr>
        <b/>
        <sz val="10"/>
        <rFont val="Arial"/>
        <family val="2"/>
      </rPr>
      <t>inserting</t>
    </r>
    <r>
      <rPr>
        <sz val="10"/>
        <rFont val="Arial"/>
        <family val="2"/>
      </rPr>
      <t xml:space="preserve"> or </t>
    </r>
    <r>
      <rPr>
        <b/>
        <sz val="10"/>
        <rFont val="Arial"/>
        <family val="2"/>
      </rPr>
      <t>deleting</t>
    </r>
    <r>
      <rPr>
        <sz val="10"/>
        <rFont val="Arial"/>
        <family val="2"/>
      </rPr>
      <t xml:space="preserve"> rows, ensure you do whole rows by selecting the row numbers down the left hand side of the page otherwise the rest of the worksheet will move out of alignment.</t>
    </r>
  </si>
  <si>
    <r>
      <t xml:space="preserve">If you do not want the </t>
    </r>
    <r>
      <rPr>
        <b/>
        <sz val="10"/>
        <rFont val="Arial"/>
        <family val="2"/>
      </rPr>
      <t xml:space="preserve">zero values </t>
    </r>
    <r>
      <rPr>
        <sz val="10"/>
        <rFont val="Arial"/>
        <family val="2"/>
      </rPr>
      <t>to show on your worksheets, you should change the relevant view option, rather than deleting the zero itself.</t>
    </r>
  </si>
  <si>
    <t>DISCLAIMER</t>
  </si>
  <si>
    <t xml:space="preserve">The Bell Fund has taken care to ensure that the formulas in this budget are correct.  However, as the formulas are not locked, errors can occur when numbers are entered to override formulas and/or when lines are added or subtracted.  The Bell Fund takes no responsibility for the accuracy of your budget. Please check each line where you have entered figures and ensure the accuracy of the subtotals and totals lines and columns.
</t>
  </si>
  <si>
    <t>ACCOUNT</t>
  </si>
  <si>
    <t>CATEGORY</t>
  </si>
  <si>
    <t>COST ALLOCATION</t>
  </si>
  <si>
    <t>TOTAL</t>
  </si>
  <si>
    <t>Canadian</t>
  </si>
  <si>
    <t>Non-Canadian</t>
  </si>
  <si>
    <t>Related Party</t>
  </si>
  <si>
    <t>Non-related Party</t>
  </si>
  <si>
    <t>GEN</t>
  </si>
  <si>
    <t>Expenses</t>
  </si>
  <si>
    <t>GEN-1</t>
  </si>
  <si>
    <t xml:space="preserve">LABOUR SOCIAL/CONTENT/MODERATION </t>
  </si>
  <si>
    <t>GEN-2</t>
  </si>
  <si>
    <t>LABOUR PREP &amp; RESEARCH</t>
  </si>
  <si>
    <t>VID-3</t>
  </si>
  <si>
    <t>LABOUR VIDEO PRODUCTION</t>
  </si>
  <si>
    <t>IDM-4</t>
  </si>
  <si>
    <t>LABOUR INTERACTIVE DIGITAL MEDIA (IF APPLICABLE)</t>
  </si>
  <si>
    <t>TOTAL LABOUR ('A')</t>
  </si>
  <si>
    <t>GEN-5</t>
  </si>
  <si>
    <t>EQUIPMENT FOR SOCIAL/CONTENT/MODERATION/SEO</t>
  </si>
  <si>
    <t>VID-6</t>
  </si>
  <si>
    <t>VIDEO PRODUCTION EQUIPMENT</t>
  </si>
  <si>
    <t>VID-7</t>
  </si>
  <si>
    <t xml:space="preserve">VIDEO POST-PRODUCTION EQUIPMENT </t>
  </si>
  <si>
    <t>TOTAL EQUIPMENT AND MATERIALS ('B')</t>
  </si>
  <si>
    <t>SUB-TOTAL 'A' + 'B'</t>
  </si>
  <si>
    <t>GEN-8</t>
  </si>
  <si>
    <t>PROJECT ADMINISTRATION</t>
  </si>
  <si>
    <t>TOTAL ADMINISTRATIVE EXPENSES ('C')</t>
  </si>
  <si>
    <t>GEN-9</t>
  </si>
  <si>
    <t>HOSTING/SERVER</t>
  </si>
  <si>
    <t>GEN-10</t>
  </si>
  <si>
    <t>ADVERTISING</t>
  </si>
  <si>
    <t>TOTAL HOSTING/ADVERTISING ('D')</t>
  </si>
  <si>
    <t>GEN-11</t>
  </si>
  <si>
    <t xml:space="preserve">CONTINGENCY </t>
  </si>
  <si>
    <t>TOTAL AUDIENCE DEVELOPMENT COSTS</t>
  </si>
  <si>
    <t>Percentage of Canadian Expenses:</t>
  </si>
  <si>
    <t>Bell Fund Transactions by all Parties</t>
  </si>
  <si>
    <t>SECTION 1  -  Tell us a little about your company</t>
  </si>
  <si>
    <t>Company Info</t>
  </si>
  <si>
    <t>Parent Company:</t>
  </si>
  <si>
    <t>Applicant Company:</t>
  </si>
  <si>
    <t>Number of employees of parent company:</t>
  </si>
  <si>
    <t>Number of employees of applicant company (if different):</t>
  </si>
  <si>
    <t xml:space="preserve">SECTION 2  -  Declaration of Related Parties
</t>
  </si>
  <si>
    <t>List all individuals in your budget that are related to the 'owners(s)  listed above. This includes any family member and spouse (or related person) of the owner.</t>
  </si>
  <si>
    <t>Type of related party</t>
  </si>
  <si>
    <t>Budget Code(s)</t>
  </si>
  <si>
    <t>Name of company or person</t>
  </si>
  <si>
    <t>Amount</t>
  </si>
  <si>
    <t>Parent company</t>
  </si>
  <si>
    <t>Subsidiary</t>
  </si>
  <si>
    <t>Companies under common control</t>
  </si>
  <si>
    <t>Shareholders of parent company</t>
  </si>
  <si>
    <t>Shareholders of subsidiary</t>
  </si>
  <si>
    <t>Members of immediate family (husband, wife and children)</t>
  </si>
  <si>
    <t>Management and/or employees of parent company</t>
  </si>
  <si>
    <t>Management and/or employees of subsidiary</t>
  </si>
  <si>
    <t>Television production company</t>
  </si>
  <si>
    <t>Platform</t>
  </si>
  <si>
    <t>Distributor</t>
  </si>
  <si>
    <t>SECTION 3  -  Declaration of Non-Canadian Costs</t>
  </si>
  <si>
    <t xml:space="preserve">The expectation is that all budget costs will be spent in Canada, and on Canadians. Up to 25% of the budget may be spent on non-Canadian costs provided that the Producer can establish the need for the non-Canadian costs. </t>
  </si>
  <si>
    <t>Name of company or individual</t>
  </si>
  <si>
    <t xml:space="preserve">I certify that all the information provided is accurate and complete and that there is no omission of important information.   </t>
  </si>
  <si>
    <t>Signature</t>
  </si>
  <si>
    <t>Date</t>
  </si>
  <si>
    <t>See Bell Fund's Financing &amp; Budgeting Policy for more information</t>
  </si>
  <si>
    <t>COVER PAGE</t>
  </si>
  <si>
    <t>AUDIENCE DEVELOPMENT BUDGET</t>
  </si>
  <si>
    <t>PROJECT TITLE:</t>
  </si>
  <si>
    <t>PRODUCER</t>
  </si>
  <si>
    <r>
      <t xml:space="preserve">SERVICE COMPANY </t>
    </r>
    <r>
      <rPr>
        <sz val="10"/>
        <rFont val="Arial"/>
        <family val="2"/>
      </rPr>
      <t>(if applicable)</t>
    </r>
  </si>
  <si>
    <t>COMMUNITY/SOCIAL MEDIA MANAGER</t>
  </si>
  <si>
    <t>OTHER</t>
  </si>
  <si>
    <r>
      <t xml:space="preserve">CONTACT PERSON </t>
    </r>
    <r>
      <rPr>
        <sz val="10"/>
        <rFont val="Arial"/>
        <family val="2"/>
      </rPr>
      <t>(include email)</t>
    </r>
  </si>
  <si>
    <t>AUDIENCE DEVELOPMENT SCHEDULE/TIMELINE:</t>
  </si>
  <si>
    <t>DATES:</t>
  </si>
  <si>
    <t>PERIOD:</t>
  </si>
  <si>
    <t xml:space="preserve"> (# of days or wks )</t>
  </si>
  <si>
    <t>BUDGET PREPARED BY:</t>
  </si>
  <si>
    <t>BUDGET DATED:</t>
  </si>
  <si>
    <t>TELEPHONE:</t>
  </si>
  <si>
    <t>EMAIL:</t>
  </si>
  <si>
    <t>SIGNATURE:</t>
  </si>
  <si>
    <t>AUDIENCE DEVELOPMENT
DISC/GEN</t>
  </si>
  <si>
    <t xml:space="preserve"> Whenever you insert additional lines: 1) Make sure to copy all calculation formulas and 2) Insert them somewhere between the first and last ACC. In the CATEGORY section -- will ensure the integrity of the summations.</t>
  </si>
  <si>
    <t>ACC.</t>
  </si>
  <si>
    <t xml:space="preserve">      CATEGORY</t>
  </si>
  <si>
    <t xml:space="preserve">      NAME</t>
  </si>
  <si>
    <t>NO.</t>
  </si>
  <si>
    <t xml:space="preserve">QUANTITY </t>
  </si>
  <si>
    <t>UNITS</t>
  </si>
  <si>
    <t>RATE</t>
  </si>
  <si>
    <t>Canadian Costs?</t>
  </si>
  <si>
    <t>Related Party?</t>
  </si>
  <si>
    <t>X</t>
  </si>
  <si>
    <t>no. of units</t>
  </si>
  <si>
    <t>hrs, days, wks</t>
  </si>
  <si>
    <t>$ COST per unit</t>
  </si>
  <si>
    <t>COMMUNITY/SOCIAL MANAGER(S), MODERATION/MONITOR(S)</t>
  </si>
  <si>
    <t>Yes</t>
  </si>
  <si>
    <t>No</t>
  </si>
  <si>
    <t>CONTENT WRITER(S) (BLOGS…)</t>
  </si>
  <si>
    <t>CONTENT CREATOR(S) (INFOGRAPHICS,MEMES…)</t>
  </si>
  <si>
    <t xml:space="preserve">CONTENT CURATOR(s) </t>
  </si>
  <si>
    <t>INFLUENCE MANAGER(S)</t>
  </si>
  <si>
    <t>SEARCH ENGINE OPTIMIZATION/PAGE INDEXATION</t>
  </si>
  <si>
    <t xml:space="preserve">DATA REPORTING AND ANALYSIS </t>
  </si>
  <si>
    <t>TRANSLATION/LOCALISATION</t>
  </si>
  <si>
    <t>CONSULTANT(S) (If flat rate: explain and use unit "Months")</t>
  </si>
  <si>
    <t xml:space="preserve">TOTAL LABOUR SOCIAL/CONTENT/MODERATION </t>
  </si>
  <si>
    <t>BUDGET / SCHEDULE PREPARATION</t>
  </si>
  <si>
    <t>MARKET RESEARCH / FOCUS GROUP(S)</t>
  </si>
  <si>
    <t>A/B Testing</t>
  </si>
  <si>
    <t>TOTAL LABOUR PREP &amp; RESEARCH</t>
  </si>
  <si>
    <t>NAME</t>
  </si>
  <si>
    <t xml:space="preserve">  QUANTITY  (specify # of units in each phase)</t>
  </si>
  <si>
    <t>Pre-Prdn</t>
  </si>
  <si>
    <t>Production</t>
  </si>
  <si>
    <t>Post-Prdn</t>
  </si>
  <si>
    <t>Delivery</t>
  </si>
  <si>
    <t>VIDEO PRODUCTION SUPERVISOR</t>
  </si>
  <si>
    <t>DIRECTOR</t>
  </si>
  <si>
    <t>PRODUCTION MANAGER</t>
  </si>
  <si>
    <t>PRODUCTION CO-ORDINATOR/P.A.</t>
  </si>
  <si>
    <t>WRITER(S)</t>
  </si>
  <si>
    <t>CAMERA OPERATOR(S)</t>
  </si>
  <si>
    <t>AUDIO TECH(S)</t>
  </si>
  <si>
    <t>RESEARCHER(S)</t>
  </si>
  <si>
    <t>PERFORMER(S)</t>
  </si>
  <si>
    <t>PROPS/WARDROBE/MAKEUP</t>
  </si>
  <si>
    <t>PICTURE EDITOR(S)</t>
  </si>
  <si>
    <t>OTHER LABOUR</t>
  </si>
  <si>
    <t>TOTAL LABOUR VIDEO PRODUCTION</t>
  </si>
  <si>
    <t>LABOUR (IF APPLICABLE)</t>
  </si>
  <si>
    <t>DESCRIPTION
(provided detailed description of equipment)</t>
  </si>
  <si>
    <t>QUANTITY (specify # of units in each phrase)</t>
  </si>
  <si>
    <t>x.</t>
  </si>
  <si>
    <t>Testing</t>
  </si>
  <si>
    <t>Launch</t>
  </si>
  <si>
    <t>PROJECT MANAGER</t>
  </si>
  <si>
    <t>TECHNICAL DIRECTOR/CREATIVE LEAD</t>
  </si>
  <si>
    <t>DESIGNER(S)</t>
  </si>
  <si>
    <t>BACK-END DEVELOPER(S)</t>
  </si>
  <si>
    <t>FRONT-END DEVELOPER(S)</t>
  </si>
  <si>
    <t>TESTING LABOUR</t>
  </si>
  <si>
    <t>TOTAL LABOUR</t>
  </si>
  <si>
    <t>EQUIPMENT RELATED TO AUDIENCE DEVELOPMENT</t>
  </si>
  <si>
    <t>DESCRIPTION</t>
  </si>
  <si>
    <t xml:space="preserve">      (provide detailed description of equipment, software, etc.)</t>
  </si>
  <si>
    <t>COMPUTER WORKSTATION(S)</t>
  </si>
  <si>
    <t>SOFTWARE - PURCHASED</t>
  </si>
  <si>
    <t>SOFTWARE - SUBSCRIPTION</t>
  </si>
  <si>
    <t>ANALYTICS TOOL(S)</t>
  </si>
  <si>
    <t>DATA STORAGE DEVICE(S)</t>
  </si>
  <si>
    <t>TESTING DEVICE(S)</t>
  </si>
  <si>
    <t>STAGING SERVER (for testing)</t>
  </si>
  <si>
    <t>STOCK IMAGES</t>
  </si>
  <si>
    <t>TOTAL EQUIPMENT RELATED TO AUDIENCE DEVELOPMENT</t>
  </si>
  <si>
    <t>(provide detailed description of equipment)</t>
  </si>
  <si>
    <t>PRODUCTION STUDIO/LOCATION RENTAL</t>
  </si>
  <si>
    <t>CAMERA(S) - BASIC PACKAGE RENTAL</t>
  </si>
  <si>
    <t>LIGHTING/ELECTRICAL - BASIC PACKAGE RENTAL</t>
  </si>
  <si>
    <t>SOUND - BASIC PACKAGE RENTAL</t>
  </si>
  <si>
    <t>WARDROBE RENTAL</t>
  </si>
  <si>
    <t>CLEANING</t>
  </si>
  <si>
    <t>MISC OTHER RENTAL</t>
  </si>
  <si>
    <t xml:space="preserve">TOTAL VIDEO PRODUCTION EQUIPMENT </t>
  </si>
  <si>
    <t>EDIT SUITE/SOFTWARE RENTAL(S)</t>
  </si>
  <si>
    <t>VOICE OVER RECORD</t>
  </si>
  <si>
    <t>MIX</t>
  </si>
  <si>
    <t>FILE EXPORTS / DIGITAL OUTPUTS (SRT FILES)</t>
  </si>
  <si>
    <t>STOCK MUSIC / SFX</t>
  </si>
  <si>
    <t>TOTAL VIDEO POST-PRODUCTION EQUIPMENT</t>
  </si>
  <si>
    <t>(provide detailed explanation)</t>
  </si>
  <si>
    <t>PROJECT OFFICE RENTAL - ADDITIONAL</t>
  </si>
  <si>
    <t>TELEPHONE/INTERNET</t>
  </si>
  <si>
    <t>DELIVERY/COURIER</t>
  </si>
  <si>
    <t>OFFICE SUPPLIES / PHOTOCOPY / PRINTING</t>
  </si>
  <si>
    <t>TAXI / PARKING</t>
  </si>
  <si>
    <t>ACCOUNTANT/BOOKEEPER</t>
  </si>
  <si>
    <t>TOTAL PROJECT ADMINISTRATION</t>
  </si>
  <si>
    <t>WEBSITE:  HOSTING/SERVER EXPENSE</t>
  </si>
  <si>
    <t>WEBSITE:  HOSTING/SERVER ADDTL. SOFTWARE</t>
  </si>
  <si>
    <t>TECHNICAL UPDATES / DEPLOYMENT</t>
  </si>
  <si>
    <t>TOTAL HOSTING/SERVER</t>
  </si>
  <si>
    <t>ADVERTISING - ONLINE BUYS</t>
  </si>
  <si>
    <t>ADVERTISING - MOBILE BUYS</t>
  </si>
  <si>
    <t>AUDIENCE-FOCUSED EVENT ATTENDANCE</t>
  </si>
  <si>
    <t>TOTAL ADVERTISING</t>
  </si>
  <si>
    <t>CONTINGENCY</t>
  </si>
  <si>
    <t>TOTAL CONTINGENCY</t>
  </si>
  <si>
    <t>DISCOVERABILITY
VIDEO</t>
  </si>
  <si>
    <t>FRINGES (if not included above)</t>
  </si>
  <si>
    <t>PAYROLL BENEFITS (if not included above)</t>
  </si>
  <si>
    <t>CATERING / CRAFT SERVICE(S)</t>
  </si>
  <si>
    <t>PRODUCTION CAR(S)</t>
  </si>
  <si>
    <t>TRUCK(S)/VAN(S)</t>
  </si>
  <si>
    <t>GAS</t>
  </si>
  <si>
    <t>CLOSED CAPTIONING</t>
  </si>
  <si>
    <t>DESCRIPTIVE VIDEO</t>
  </si>
  <si>
    <t>STOCK IMAGES/VIDEO</t>
  </si>
  <si>
    <t xml:space="preserve">MUSIC RIGHTS </t>
  </si>
  <si>
    <t>Hours</t>
  </si>
  <si>
    <t>Days</t>
  </si>
  <si>
    <t>Weeks</t>
  </si>
  <si>
    <t>Months</t>
  </si>
  <si>
    <t>AUDIENCE DEVELOPMENT
FINANCING</t>
  </si>
  <si>
    <t>FINANCING</t>
  </si>
  <si>
    <r>
      <t>Source of Financing</t>
    </r>
    <r>
      <rPr>
        <sz val="11"/>
        <rFont val="Arial"/>
        <family val="2"/>
      </rPr>
      <t xml:space="preserve">                                                               (add more lines if necessary)</t>
    </r>
  </si>
  <si>
    <t>Confirmed? (yes/no)</t>
  </si>
  <si>
    <t>% of Budget</t>
  </si>
  <si>
    <t>Type of Financing</t>
  </si>
  <si>
    <t>Total Financing</t>
  </si>
  <si>
    <t>Advance</t>
  </si>
  <si>
    <t>Investment</t>
  </si>
  <si>
    <t>Deferral</t>
  </si>
  <si>
    <t>Contribution</t>
  </si>
  <si>
    <t>Grant</t>
  </si>
  <si>
    <t>Loan</t>
  </si>
  <si>
    <t>Facilities and Services</t>
  </si>
  <si>
    <t>Licence</t>
  </si>
  <si>
    <t>Barter Deal</t>
  </si>
  <si>
    <t>Minimum Guarantee</t>
  </si>
  <si>
    <t>Sponsorship</t>
  </si>
  <si>
    <t>Other (specify)</t>
  </si>
  <si>
    <t>(Pre-Launch-to-completion. Pre-Launch refers to the first day marketing or promotion lands in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</si>
</sst>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Red]\-&quot;$&quot;#,##0.00"/>
    <numFmt numFmtId="165" formatCode="_-&quot;$&quot;* #,##0.00_-;\-&quot;$&quot;* #,##0.00_-;_-&quot;$&quot;* &quot;-&quot;??_-;_-@_-"/>
    <numFmt numFmtId="166" formatCode="_-* #,##0.00_-;\-* #,##0.00_-;_-* &quot;-&quot;??_-;_-@_-"/>
    <numFmt numFmtId="167" formatCode="_(&quot;$&quot;* #,##0_);_(&quot;$&quot;* \(#,##0\);_(&quot;$&quot;* &quot;-&quot;_);_(@_)"/>
    <numFmt numFmtId="168" formatCode="[$$-1009]#,##0"/>
    <numFmt numFmtId="169" formatCode="&quot;$&quot;#,##0.00;[Red]&quot;$&quot;#,##0.00"/>
    <numFmt numFmtId="170" formatCode="&quot;$&quot;#,##0.00"/>
    <numFmt numFmtId="171" formatCode="[$-F400]h:mm:ss\ AM/PM"/>
  </numFmts>
  <fonts count="32" x14ac:knownFonts="1">
    <font>
      <sz val="12"/>
      <name val="Arial"/>
    </font>
    <font>
      <sz val="12"/>
      <name val="Arial"/>
      <family val="2"/>
    </font>
    <font>
      <b/>
      <sz val="12"/>
      <name val="Arial"/>
      <family val="2"/>
    </font>
    <font>
      <sz val="10"/>
      <name val="Arial"/>
      <family val="2"/>
    </font>
    <font>
      <sz val="9"/>
      <name val="Arial"/>
      <family val="2"/>
    </font>
    <font>
      <b/>
      <sz val="10"/>
      <name val="Arial"/>
      <family val="2"/>
    </font>
    <font>
      <b/>
      <sz val="9"/>
      <name val="Arial"/>
      <family val="2"/>
    </font>
    <font>
      <sz val="8"/>
      <name val="Arial"/>
      <family val="2"/>
    </font>
    <font>
      <sz val="8"/>
      <name val="Arial"/>
      <family val="2"/>
    </font>
    <font>
      <b/>
      <sz val="16"/>
      <name val="Arial"/>
      <family val="2"/>
    </font>
    <font>
      <b/>
      <sz val="11"/>
      <name val="Arial"/>
      <family val="2"/>
    </font>
    <font>
      <b/>
      <sz val="9"/>
      <color indexed="10"/>
      <name val="Arial"/>
      <family val="2"/>
    </font>
    <font>
      <i/>
      <sz val="12"/>
      <name val="Arial"/>
      <family val="2"/>
    </font>
    <font>
      <b/>
      <sz val="8"/>
      <name val="Arial"/>
      <family val="2"/>
    </font>
    <font>
      <sz val="11"/>
      <name val="Arial"/>
      <family val="2"/>
    </font>
    <font>
      <i/>
      <sz val="10"/>
      <name val="Arial"/>
      <family val="2"/>
    </font>
    <font>
      <sz val="10"/>
      <color indexed="10"/>
      <name val="Arial"/>
      <family val="2"/>
    </font>
    <font>
      <b/>
      <u/>
      <sz val="16"/>
      <name val="Arial"/>
      <family val="2"/>
    </font>
    <font>
      <b/>
      <u/>
      <sz val="10"/>
      <name val="Arial"/>
      <family val="2"/>
    </font>
    <font>
      <b/>
      <sz val="10"/>
      <color theme="0"/>
      <name val="Arial"/>
      <family val="2"/>
    </font>
    <font>
      <sz val="9.5"/>
      <name val="Arial"/>
      <family val="2"/>
    </font>
    <font>
      <u/>
      <sz val="12"/>
      <color theme="10"/>
      <name val="Arial"/>
      <family val="2"/>
    </font>
    <font>
      <u/>
      <sz val="12"/>
      <color theme="11"/>
      <name val="Arial"/>
      <family val="2"/>
    </font>
    <font>
      <b/>
      <i/>
      <sz val="12"/>
      <name val="Arial"/>
      <family val="2"/>
    </font>
    <font>
      <b/>
      <i/>
      <sz val="10"/>
      <name val="Arial"/>
      <family val="2"/>
    </font>
    <font>
      <b/>
      <i/>
      <sz val="11"/>
      <name val="Arial"/>
      <family val="2"/>
    </font>
    <font>
      <b/>
      <i/>
      <sz val="10"/>
      <name val="Arial"/>
      <family val="2"/>
    </font>
    <font>
      <b/>
      <sz val="14"/>
      <name val="Arial"/>
      <family val="2"/>
    </font>
    <font>
      <sz val="11"/>
      <name val="Calibri"/>
      <family val="2"/>
    </font>
    <font>
      <i/>
      <sz val="11"/>
      <name val="Arial"/>
      <family val="2"/>
    </font>
    <font>
      <b/>
      <u/>
      <sz val="10"/>
      <color theme="10"/>
      <name val="Arial"/>
      <family val="2"/>
    </font>
    <font>
      <b/>
      <sz val="11"/>
      <name val="Calibri"/>
      <family val="2"/>
    </font>
  </fonts>
  <fills count="11">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E7E6E6"/>
        <bgColor indexed="64"/>
      </patternFill>
    </fill>
    <fill>
      <patternFill patternType="solid">
        <fgColor theme="0" tint="-4.9989318521683403E-2"/>
        <bgColor indexed="64"/>
      </patternFill>
    </fill>
    <fill>
      <patternFill patternType="solid">
        <fgColor theme="0"/>
        <bgColor indexed="8"/>
      </patternFill>
    </fill>
    <fill>
      <patternFill patternType="solid">
        <fgColor theme="0"/>
        <bgColor rgb="FF000000"/>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style="thick">
        <color indexed="8"/>
      </right>
      <top style="thick">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right style="thin">
        <color rgb="FF000000"/>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style="medium">
        <color rgb="FF000000"/>
      </bottom>
      <diagonal/>
    </border>
    <border>
      <left style="thin">
        <color auto="1"/>
      </left>
      <right style="thin">
        <color auto="1"/>
      </right>
      <top style="thin">
        <color rgb="FF000000"/>
      </top>
      <bottom/>
      <diagonal/>
    </border>
    <border>
      <left/>
      <right style="thin">
        <color rgb="FF000000"/>
      </right>
      <top style="thin">
        <color auto="1"/>
      </top>
      <bottom/>
      <diagonal/>
    </border>
    <border>
      <left/>
      <right style="thin">
        <color rgb="FF000000"/>
      </right>
      <top/>
      <bottom style="thin">
        <color auto="1"/>
      </bottom>
      <diagonal/>
    </border>
  </borders>
  <cellStyleXfs count="307">
    <xf numFmtId="0" fontId="0" fillId="0" borderId="0"/>
    <xf numFmtId="166" fontId="1" fillId="0" borderId="0" applyFont="0" applyFill="0" applyBorder="0" applyAlignment="0" applyProtection="0"/>
    <xf numFmtId="165"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cellStyleXfs>
  <cellXfs count="394">
    <xf numFmtId="0" fontId="0" fillId="0" borderId="0" xfId="0"/>
    <xf numFmtId="0" fontId="0" fillId="0" borderId="0" xfId="0" applyAlignment="1">
      <alignment horizontal="center"/>
    </xf>
    <xf numFmtId="0" fontId="2" fillId="0" borderId="0" xfId="0" applyFont="1"/>
    <xf numFmtId="0" fontId="3" fillId="0" borderId="0" xfId="0" applyFont="1"/>
    <xf numFmtId="0" fontId="5" fillId="0" borderId="0" xfId="0" applyFont="1"/>
    <xf numFmtId="49" fontId="0" fillId="0" borderId="0" xfId="0" applyNumberFormat="1"/>
    <xf numFmtId="49" fontId="3" fillId="0" borderId="0" xfId="0" applyNumberFormat="1" applyFont="1"/>
    <xf numFmtId="0" fontId="3" fillId="0" borderId="0" xfId="0" applyFont="1" applyAlignment="1">
      <alignment horizontal="center"/>
    </xf>
    <xf numFmtId="0" fontId="6" fillId="0" borderId="0" xfId="0" applyFont="1"/>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7"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11" fillId="0" borderId="0" xfId="0" applyFont="1"/>
    <xf numFmtId="2" fontId="3" fillId="0" borderId="1" xfId="0" quotePrefix="1" applyNumberFormat="1" applyFont="1" applyBorder="1" applyAlignment="1">
      <alignment horizontal="center" vertical="center"/>
    </xf>
    <xf numFmtId="0" fontId="12" fillId="0" borderId="0" xfId="0" applyFont="1" applyAlignment="1">
      <alignment horizontal="right"/>
    </xf>
    <xf numFmtId="0" fontId="3" fillId="0" borderId="1" xfId="0" applyFont="1" applyBorder="1" applyAlignment="1">
      <alignment vertical="center"/>
    </xf>
    <xf numFmtId="0" fontId="3" fillId="4" borderId="1" xfId="0" applyFont="1" applyFill="1" applyBorder="1" applyAlignment="1">
      <alignment vertical="center"/>
    </xf>
    <xf numFmtId="0" fontId="3" fillId="4" borderId="5" xfId="0" applyFont="1" applyFill="1" applyBorder="1" applyAlignment="1">
      <alignment vertical="center"/>
    </xf>
    <xf numFmtId="0" fontId="5" fillId="4" borderId="1" xfId="0" applyFont="1" applyFill="1" applyBorder="1"/>
    <xf numFmtId="0" fontId="5" fillId="4" borderId="0" xfId="0" applyFont="1" applyFill="1"/>
    <xf numFmtId="0" fontId="3" fillId="0" borderId="25" xfId="0" applyFont="1" applyBorder="1" applyAlignment="1">
      <alignment vertical="center"/>
    </xf>
    <xf numFmtId="2" fontId="3" fillId="0" borderId="1" xfId="0" applyNumberFormat="1" applyFont="1" applyBorder="1" applyAlignment="1">
      <alignment horizontal="center"/>
    </xf>
    <xf numFmtId="2" fontId="3" fillId="0" borderId="0" xfId="0" applyNumberFormat="1" applyFont="1"/>
    <xf numFmtId="0" fontId="14" fillId="4" borderId="1" xfId="0" applyFont="1" applyFill="1" applyBorder="1"/>
    <xf numFmtId="0" fontId="3" fillId="0" borderId="1" xfId="0" applyFont="1" applyBorder="1" applyAlignment="1">
      <alignment horizontal="center" vertical="center"/>
    </xf>
    <xf numFmtId="49" fontId="3" fillId="4" borderId="1" xfId="0" applyNumberFormat="1" applyFont="1" applyFill="1" applyBorder="1" applyAlignment="1">
      <alignment horizontal="center"/>
    </xf>
    <xf numFmtId="0" fontId="3" fillId="4" borderId="1" xfId="0" applyFont="1" applyFill="1" applyBorder="1" applyAlignment="1">
      <alignment horizontal="left" vertical="center"/>
    </xf>
    <xf numFmtId="0" fontId="3" fillId="5" borderId="0" xfId="0" applyFont="1" applyFill="1"/>
    <xf numFmtId="0" fontId="3" fillId="4" borderId="1" xfId="0" applyFont="1" applyFill="1" applyBorder="1"/>
    <xf numFmtId="169" fontId="3" fillId="3" borderId="1" xfId="0" applyNumberFormat="1" applyFont="1" applyFill="1" applyBorder="1" applyAlignment="1">
      <alignment vertical="center"/>
    </xf>
    <xf numFmtId="4" fontId="3" fillId="2" borderId="1" xfId="0" applyNumberFormat="1" applyFont="1" applyFill="1" applyBorder="1" applyAlignment="1">
      <alignment horizontal="center" vertical="center"/>
    </xf>
    <xf numFmtId="4" fontId="3" fillId="3" borderId="4" xfId="0" applyNumberFormat="1" applyFont="1" applyFill="1" applyBorder="1" applyAlignment="1">
      <alignment horizontal="center" vertical="center"/>
    </xf>
    <xf numFmtId="170" fontId="5" fillId="3" borderId="1" xfId="0" applyNumberFormat="1" applyFont="1" applyFill="1" applyBorder="1" applyAlignment="1">
      <alignment vertical="center"/>
    </xf>
    <xf numFmtId="169" fontId="3" fillId="3" borderId="1" xfId="0" applyNumberFormat="1" applyFont="1" applyFill="1" applyBorder="1" applyAlignment="1">
      <alignment horizontal="right" vertical="center"/>
    </xf>
    <xf numFmtId="169" fontId="3" fillId="2" borderId="1" xfId="0" applyNumberFormat="1" applyFont="1" applyFill="1" applyBorder="1" applyAlignment="1">
      <alignment horizontal="right" vertical="center"/>
    </xf>
    <xf numFmtId="0" fontId="3" fillId="4" borderId="26" xfId="0" applyFont="1" applyFill="1" applyBorder="1"/>
    <xf numFmtId="0" fontId="3" fillId="0" borderId="4" xfId="0" applyFont="1" applyBorder="1" applyAlignment="1">
      <alignment horizontal="center" vertical="center"/>
    </xf>
    <xf numFmtId="49" fontId="23" fillId="0" borderId="0" xfId="0" applyNumberFormat="1" applyFont="1"/>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top" wrapText="1"/>
    </xf>
    <xf numFmtId="0" fontId="3" fillId="4" borderId="1" xfId="0" applyFont="1" applyFill="1" applyBorder="1" applyAlignment="1">
      <alignment horizontal="left" vertical="center" wrapText="1"/>
    </xf>
    <xf numFmtId="0" fontId="3" fillId="0" borderId="5" xfId="0" applyFont="1" applyBorder="1" applyAlignment="1">
      <alignment vertical="center"/>
    </xf>
    <xf numFmtId="0" fontId="5" fillId="6" borderId="29" xfId="0" applyFont="1" applyFill="1" applyBorder="1" applyAlignment="1">
      <alignment horizontal="center"/>
    </xf>
    <xf numFmtId="0" fontId="2" fillId="6" borderId="6" xfId="0" applyFont="1" applyFill="1" applyBorder="1" applyAlignment="1">
      <alignment horizontal="center" vertical="center"/>
    </xf>
    <xf numFmtId="0" fontId="2" fillId="6" borderId="1" xfId="0" applyFont="1" applyFill="1" applyBorder="1" applyAlignment="1">
      <alignment horizontal="center" vertical="center"/>
    </xf>
    <xf numFmtId="0" fontId="28" fillId="6" borderId="0" xfId="0" applyFont="1" applyFill="1" applyAlignment="1">
      <alignment vertical="center"/>
    </xf>
    <xf numFmtId="0" fontId="5" fillId="6" borderId="6" xfId="0" applyFont="1" applyFill="1" applyBorder="1" applyAlignment="1">
      <alignment horizontal="center"/>
    </xf>
    <xf numFmtId="168" fontId="3" fillId="6" borderId="1" xfId="0" applyNumberFormat="1" applyFont="1" applyFill="1" applyBorder="1"/>
    <xf numFmtId="0" fontId="5" fillId="6" borderId="6" xfId="0" applyFont="1" applyFill="1" applyBorder="1" applyAlignment="1">
      <alignment horizontal="left"/>
    </xf>
    <xf numFmtId="0" fontId="5" fillId="6" borderId="6" xfId="0" applyFont="1" applyFill="1" applyBorder="1" applyAlignment="1">
      <alignment wrapText="1"/>
    </xf>
    <xf numFmtId="0" fontId="3" fillId="6" borderId="1" xfId="0" applyFont="1" applyFill="1" applyBorder="1" applyAlignment="1">
      <alignment horizontal="center" vertical="top" wrapText="1"/>
    </xf>
    <xf numFmtId="0" fontId="3" fillId="6" borderId="12" xfId="0" applyFont="1" applyFill="1" applyBorder="1" applyAlignment="1">
      <alignment horizontal="center" vertical="top" wrapText="1"/>
    </xf>
    <xf numFmtId="168" fontId="3" fillId="6" borderId="12" xfId="0" applyNumberFormat="1" applyFont="1" applyFill="1" applyBorder="1"/>
    <xf numFmtId="168" fontId="5" fillId="6" borderId="15" xfId="0" applyNumberFormat="1" applyFont="1" applyFill="1" applyBorder="1"/>
    <xf numFmtId="0" fontId="16" fillId="6" borderId="0" xfId="0" applyFont="1" applyFill="1"/>
    <xf numFmtId="0" fontId="3" fillId="6" borderId="0" xfId="0" applyFont="1" applyFill="1"/>
    <xf numFmtId="0" fontId="5" fillId="6" borderId="1" xfId="0" applyFont="1" applyFill="1" applyBorder="1" applyAlignment="1">
      <alignment horizontal="center"/>
    </xf>
    <xf numFmtId="0" fontId="5" fillId="6" borderId="0" xfId="0" applyFont="1" applyFill="1"/>
    <xf numFmtId="0" fontId="15" fillId="6" borderId="17" xfId="0" applyFont="1" applyFill="1" applyBorder="1" applyAlignment="1">
      <alignment horizontal="justify" vertical="top" wrapText="1"/>
    </xf>
    <xf numFmtId="0" fontId="3" fillId="6" borderId="0" xfId="0" applyFont="1" applyFill="1" applyAlignment="1">
      <alignment horizontal="justify" vertical="top" wrapText="1"/>
    </xf>
    <xf numFmtId="0" fontId="15" fillId="6" borderId="0" xfId="0" applyFont="1" applyFill="1" applyAlignment="1">
      <alignment horizontal="justify" vertical="top" wrapText="1"/>
    </xf>
    <xf numFmtId="0" fontId="29" fillId="6" borderId="0" xfId="0" applyFont="1" applyFill="1" applyAlignment="1">
      <alignment horizontal="justify" vertical="top" wrapText="1"/>
    </xf>
    <xf numFmtId="0" fontId="14" fillId="6" borderId="0" xfId="0" applyFont="1" applyFill="1" applyAlignment="1">
      <alignment horizontal="justify" vertical="top" wrapText="1"/>
    </xf>
    <xf numFmtId="0" fontId="14" fillId="6" borderId="0" xfId="0" applyFont="1" applyFill="1"/>
    <xf numFmtId="0" fontId="31" fillId="6" borderId="0" xfId="0" applyFont="1" applyFill="1" applyAlignment="1">
      <alignment horizontal="left" vertical="center" indent="4"/>
    </xf>
    <xf numFmtId="0" fontId="3" fillId="3" borderId="12" xfId="0" applyFont="1" applyFill="1" applyBorder="1" applyAlignment="1">
      <alignment horizontal="center" vertical="center"/>
    </xf>
    <xf numFmtId="0" fontId="5" fillId="4" borderId="1" xfId="0" applyFont="1" applyFill="1" applyBorder="1" applyAlignment="1">
      <alignment vertical="center"/>
    </xf>
    <xf numFmtId="0" fontId="3" fillId="6" borderId="1" xfId="0" applyFont="1" applyFill="1" applyBorder="1" applyAlignment="1">
      <alignment horizontal="left" vertical="center"/>
    </xf>
    <xf numFmtId="0" fontId="3" fillId="6" borderId="12" xfId="0" applyFont="1" applyFill="1" applyBorder="1" applyAlignment="1">
      <alignment horizontal="left" vertical="center"/>
    </xf>
    <xf numFmtId="0" fontId="2" fillId="6" borderId="0" xfId="0" applyFont="1" applyFill="1" applyAlignment="1">
      <alignment horizontal="center" vertical="center"/>
    </xf>
    <xf numFmtId="0" fontId="7" fillId="0" borderId="7" xfId="0" applyFont="1" applyBorder="1" applyAlignment="1">
      <alignment horizontal="center" vertical="center"/>
    </xf>
    <xf numFmtId="0" fontId="5" fillId="0" borderId="5" xfId="0" applyFont="1" applyBorder="1" applyAlignment="1">
      <alignment vertical="center"/>
    </xf>
    <xf numFmtId="0" fontId="3" fillId="0" borderId="4" xfId="0" applyFont="1" applyBorder="1" applyAlignment="1">
      <alignment vertical="center"/>
    </xf>
    <xf numFmtId="0" fontId="5" fillId="4" borderId="32" xfId="0" applyFont="1" applyFill="1" applyBorder="1" applyAlignment="1">
      <alignment vertical="center"/>
    </xf>
    <xf numFmtId="0" fontId="5" fillId="0" borderId="2" xfId="0" applyFont="1" applyBorder="1" applyAlignment="1">
      <alignment vertical="center"/>
    </xf>
    <xf numFmtId="0" fontId="5" fillId="4" borderId="2" xfId="0" applyFont="1" applyFill="1" applyBorder="1" applyAlignment="1">
      <alignment vertical="center"/>
    </xf>
    <xf numFmtId="0" fontId="5" fillId="4" borderId="5" xfId="0" applyFont="1" applyFill="1" applyBorder="1" applyAlignment="1">
      <alignment vertical="center"/>
    </xf>
    <xf numFmtId="0" fontId="0" fillId="4" borderId="0" xfId="0" applyFill="1"/>
    <xf numFmtId="0" fontId="3" fillId="4" borderId="0" xfId="0" applyFont="1" applyFill="1"/>
    <xf numFmtId="0" fontId="5" fillId="4" borderId="10" xfId="0" applyFont="1" applyFill="1" applyBorder="1"/>
    <xf numFmtId="0" fontId="3" fillId="4" borderId="11" xfId="0" applyFont="1" applyFill="1" applyBorder="1"/>
    <xf numFmtId="0" fontId="5" fillId="4" borderId="7" xfId="0" applyFont="1" applyFill="1" applyBorder="1"/>
    <xf numFmtId="0" fontId="3" fillId="4" borderId="9" xfId="0" applyFont="1" applyFill="1" applyBorder="1"/>
    <xf numFmtId="0" fontId="19" fillId="4" borderId="7" xfId="0" applyFont="1" applyFill="1" applyBorder="1" applyAlignment="1">
      <alignment horizontal="left"/>
    </xf>
    <xf numFmtId="0" fontId="19" fillId="4" borderId="9" xfId="0" applyFont="1" applyFill="1" applyBorder="1"/>
    <xf numFmtId="0" fontId="5" fillId="4" borderId="1" xfId="0" applyFont="1" applyFill="1" applyBorder="1" applyAlignment="1">
      <alignment horizontal="left"/>
    </xf>
    <xf numFmtId="0" fontId="5" fillId="4" borderId="1" xfId="0" applyFont="1" applyFill="1" applyBorder="1" applyAlignment="1">
      <alignment horizontal="right"/>
    </xf>
    <xf numFmtId="0" fontId="5" fillId="4" borderId="0" xfId="0" applyFont="1" applyFill="1" applyAlignment="1">
      <alignment horizontal="right"/>
    </xf>
    <xf numFmtId="0" fontId="2" fillId="4" borderId="0" xfId="0" applyFont="1" applyFill="1"/>
    <xf numFmtId="0" fontId="3" fillId="4" borderId="4" xfId="0" applyFont="1" applyFill="1" applyBorder="1" applyAlignment="1">
      <alignment horizontal="left"/>
    </xf>
    <xf numFmtId="0" fontId="3" fillId="4" borderId="5" xfId="0" applyFont="1" applyFill="1" applyBorder="1" applyAlignment="1">
      <alignment horizontal="left"/>
    </xf>
    <xf numFmtId="0" fontId="3" fillId="4" borderId="0" xfId="0" applyFont="1" applyFill="1" applyAlignment="1">
      <alignment vertical="center"/>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0" fillId="4" borderId="0" xfId="0" applyFont="1" applyFill="1"/>
    <xf numFmtId="0" fontId="14" fillId="4" borderId="0" xfId="0" applyFont="1" applyFill="1"/>
    <xf numFmtId="0" fontId="4" fillId="4" borderId="0" xfId="0" applyFont="1" applyFill="1"/>
    <xf numFmtId="49" fontId="3" fillId="4" borderId="0" xfId="0" applyNumberFormat="1" applyFont="1" applyFill="1" applyAlignment="1">
      <alignment horizontal="center"/>
    </xf>
    <xf numFmtId="3" fontId="4" fillId="4" borderId="0" xfId="0" applyNumberFormat="1" applyFont="1" applyFill="1"/>
    <xf numFmtId="0" fontId="4" fillId="4" borderId="0" xfId="0" applyFont="1" applyFill="1" applyAlignment="1">
      <alignment horizontal="center"/>
    </xf>
    <xf numFmtId="49" fontId="10" fillId="4" borderId="1" xfId="0" applyNumberFormat="1" applyFont="1" applyFill="1" applyBorder="1" applyAlignment="1">
      <alignment horizontal="center"/>
    </xf>
    <xf numFmtId="0" fontId="10" fillId="4" borderId="1" xfId="0" applyFont="1" applyFill="1" applyBorder="1"/>
    <xf numFmtId="3" fontId="10" fillId="4" borderId="4" xfId="0" applyNumberFormat="1" applyFont="1" applyFill="1" applyBorder="1" applyAlignment="1">
      <alignment horizontal="center"/>
    </xf>
    <xf numFmtId="0" fontId="10" fillId="4" borderId="1" xfId="0" applyFont="1" applyFill="1" applyBorder="1" applyAlignment="1">
      <alignment horizontal="center"/>
    </xf>
    <xf numFmtId="0" fontId="5" fillId="4" borderId="0" xfId="0" applyFont="1" applyFill="1" applyAlignment="1">
      <alignment horizontal="center"/>
    </xf>
    <xf numFmtId="0" fontId="24" fillId="4" borderId="10" xfId="0" applyFont="1" applyFill="1" applyBorder="1" applyAlignment="1">
      <alignment horizontal="center"/>
    </xf>
    <xf numFmtId="0" fontId="24" fillId="4" borderId="12" xfId="0" applyFont="1" applyFill="1" applyBorder="1" applyAlignment="1">
      <alignment horizontal="center"/>
    </xf>
    <xf numFmtId="0" fontId="10" fillId="4" borderId="1" xfId="0" applyFont="1" applyFill="1" applyBorder="1" applyAlignment="1">
      <alignment horizontal="center" vertical="center" wrapText="1"/>
    </xf>
    <xf numFmtId="0" fontId="24" fillId="4" borderId="6" xfId="0" applyFont="1" applyFill="1" applyBorder="1" applyAlignment="1">
      <alignment horizontal="center"/>
    </xf>
    <xf numFmtId="49" fontId="5" fillId="4" borderId="1" xfId="0" applyNumberFormat="1" applyFont="1" applyFill="1" applyBorder="1" applyAlignment="1">
      <alignment horizontal="center"/>
    </xf>
    <xf numFmtId="0" fontId="13" fillId="4" borderId="1" xfId="0" applyFont="1" applyFill="1" applyBorder="1" applyAlignment="1">
      <alignment horizontal="center" vertical="center"/>
    </xf>
    <xf numFmtId="0" fontId="5" fillId="4" borderId="1" xfId="0" applyFont="1" applyFill="1" applyBorder="1" applyAlignment="1">
      <alignment horizontal="center"/>
    </xf>
    <xf numFmtId="169" fontId="3" fillId="4" borderId="0" xfId="0" applyNumberFormat="1" applyFont="1" applyFill="1"/>
    <xf numFmtId="169" fontId="6" fillId="4" borderId="1" xfId="0" applyNumberFormat="1" applyFont="1" applyFill="1" applyBorder="1" applyAlignment="1">
      <alignment horizontal="center"/>
    </xf>
    <xf numFmtId="169" fontId="3" fillId="4" borderId="1" xfId="0" applyNumberFormat="1" applyFont="1" applyFill="1" applyBorder="1"/>
    <xf numFmtId="0" fontId="3" fillId="4" borderId="2" xfId="0" applyFont="1" applyFill="1" applyBorder="1" applyAlignment="1">
      <alignment vertical="center"/>
    </xf>
    <xf numFmtId="170" fontId="3" fillId="4" borderId="1" xfId="2" applyNumberFormat="1" applyFont="1" applyFill="1" applyBorder="1" applyAlignment="1" applyProtection="1">
      <alignment horizontal="right" vertical="center"/>
    </xf>
    <xf numFmtId="169" fontId="3" fillId="4" borderId="1" xfId="0" applyNumberFormat="1" applyFont="1" applyFill="1" applyBorder="1" applyAlignment="1">
      <alignment horizontal="right"/>
    </xf>
    <xf numFmtId="169" fontId="3" fillId="4" borderId="0" xfId="0" applyNumberFormat="1" applyFont="1" applyFill="1" applyAlignment="1">
      <alignment horizontal="right"/>
    </xf>
    <xf numFmtId="170" fontId="3" fillId="4" borderId="1" xfId="2" applyNumberFormat="1" applyFont="1" applyFill="1" applyBorder="1" applyAlignment="1"/>
    <xf numFmtId="169" fontId="3" fillId="4" borderId="1" xfId="1" applyNumberFormat="1" applyFont="1" applyFill="1" applyBorder="1" applyAlignment="1">
      <alignment horizontal="right"/>
    </xf>
    <xf numFmtId="170" fontId="3" fillId="4" borderId="1" xfId="2" applyNumberFormat="1" applyFont="1" applyFill="1" applyBorder="1" applyAlignment="1" applyProtection="1">
      <alignment vertical="center"/>
    </xf>
    <xf numFmtId="170" fontId="3" fillId="4" borderId="26" xfId="1" applyNumberFormat="1" applyFont="1" applyFill="1" applyBorder="1" applyAlignment="1">
      <alignment horizontal="right"/>
    </xf>
    <xf numFmtId="169" fontId="3" fillId="4" borderId="26" xfId="0" applyNumberFormat="1" applyFont="1" applyFill="1" applyBorder="1" applyAlignment="1">
      <alignment horizontal="right"/>
    </xf>
    <xf numFmtId="169" fontId="3" fillId="4" borderId="26" xfId="1" applyNumberFormat="1" applyFont="1" applyFill="1" applyBorder="1" applyAlignment="1">
      <alignment horizontal="right"/>
    </xf>
    <xf numFmtId="49" fontId="14" fillId="4" borderId="1" xfId="0" applyNumberFormat="1" applyFont="1" applyFill="1" applyBorder="1" applyAlignment="1">
      <alignment horizontal="center"/>
    </xf>
    <xf numFmtId="0" fontId="10" fillId="4" borderId="6" xfId="0" applyFont="1" applyFill="1" applyBorder="1"/>
    <xf numFmtId="169" fontId="5" fillId="4" borderId="6" xfId="2" applyNumberFormat="1" applyFont="1" applyFill="1" applyBorder="1" applyAlignment="1">
      <alignment horizontal="right"/>
    </xf>
    <xf numFmtId="169" fontId="5" fillId="4" borderId="0" xfId="2" applyNumberFormat="1" applyFont="1" applyFill="1" applyBorder="1" applyAlignment="1">
      <alignment horizontal="right"/>
    </xf>
    <xf numFmtId="169" fontId="5" fillId="4" borderId="1" xfId="2" applyNumberFormat="1" applyFont="1" applyFill="1" applyBorder="1" applyAlignment="1">
      <alignment horizontal="right"/>
    </xf>
    <xf numFmtId="169" fontId="5" fillId="4" borderId="0" xfId="0" applyNumberFormat="1" applyFont="1" applyFill="1" applyAlignment="1">
      <alignment horizontal="right"/>
    </xf>
    <xf numFmtId="169" fontId="5" fillId="4" borderId="1" xfId="0" applyNumberFormat="1" applyFont="1" applyFill="1" applyBorder="1" applyAlignment="1">
      <alignment horizontal="right"/>
    </xf>
    <xf numFmtId="169" fontId="3" fillId="4" borderId="1" xfId="2" applyNumberFormat="1" applyFont="1" applyFill="1" applyBorder="1" applyAlignment="1">
      <alignment horizontal="right"/>
    </xf>
    <xf numFmtId="170" fontId="3" fillId="4" borderId="1" xfId="2" applyNumberFormat="1" applyFont="1" applyFill="1" applyBorder="1" applyAlignment="1">
      <alignment horizontal="right"/>
    </xf>
    <xf numFmtId="0" fontId="3" fillId="4" borderId="34" xfId="0" applyFont="1" applyFill="1" applyBorder="1"/>
    <xf numFmtId="170" fontId="3" fillId="4" borderId="34" xfId="1" applyNumberFormat="1" applyFont="1" applyFill="1" applyBorder="1" applyAlignment="1">
      <alignment horizontal="right"/>
    </xf>
    <xf numFmtId="169" fontId="3" fillId="4" borderId="34" xfId="2" applyNumberFormat="1" applyFont="1" applyFill="1" applyBorder="1" applyAlignment="1">
      <alignment horizontal="right"/>
    </xf>
    <xf numFmtId="0" fontId="10" fillId="4" borderId="29" xfId="0" applyFont="1" applyFill="1" applyBorder="1"/>
    <xf numFmtId="169" fontId="5" fillId="4" borderId="29" xfId="2" applyNumberFormat="1" applyFont="1" applyFill="1" applyBorder="1" applyAlignment="1">
      <alignment horizontal="right"/>
    </xf>
    <xf numFmtId="0" fontId="3" fillId="4" borderId="6" xfId="0" applyFont="1" applyFill="1" applyBorder="1"/>
    <xf numFmtId="169" fontId="5" fillId="4" borderId="6" xfId="0" applyNumberFormat="1" applyFont="1" applyFill="1" applyBorder="1" applyAlignment="1">
      <alignment horizontal="right"/>
    </xf>
    <xf numFmtId="169" fontId="3" fillId="4" borderId="6" xfId="1" applyNumberFormat="1" applyFont="1" applyFill="1" applyBorder="1" applyAlignment="1">
      <alignment horizontal="right"/>
    </xf>
    <xf numFmtId="49" fontId="3" fillId="4" borderId="12" xfId="0" applyNumberFormat="1" applyFont="1" applyFill="1" applyBorder="1" applyAlignment="1">
      <alignment horizontal="center"/>
    </xf>
    <xf numFmtId="0" fontId="3" fillId="4" borderId="12" xfId="0" applyFont="1" applyFill="1" applyBorder="1"/>
    <xf numFmtId="169" fontId="3" fillId="4" borderId="12" xfId="0" applyNumberFormat="1" applyFont="1" applyFill="1" applyBorder="1" applyAlignment="1">
      <alignment horizontal="right"/>
    </xf>
    <xf numFmtId="49" fontId="10" fillId="4" borderId="13" xfId="0" applyNumberFormat="1" applyFont="1" applyFill="1" applyBorder="1" applyAlignment="1">
      <alignment horizontal="center"/>
    </xf>
    <xf numFmtId="0" fontId="10" fillId="4" borderId="14" xfId="0" applyFont="1" applyFill="1" applyBorder="1"/>
    <xf numFmtId="169" fontId="10" fillId="4" borderId="14" xfId="2" applyNumberFormat="1" applyFont="1" applyFill="1" applyBorder="1" applyAlignment="1">
      <alignment horizontal="right"/>
    </xf>
    <xf numFmtId="169" fontId="10" fillId="4" borderId="15" xfId="2" applyNumberFormat="1" applyFont="1" applyFill="1" applyBorder="1" applyAlignment="1">
      <alignment horizontal="right"/>
    </xf>
    <xf numFmtId="169" fontId="5" fillId="4" borderId="13" xfId="2" applyNumberFormat="1" applyFont="1" applyFill="1" applyBorder="1" applyAlignment="1">
      <alignment horizontal="right"/>
    </xf>
    <xf numFmtId="49" fontId="2" fillId="4" borderId="0" xfId="0" applyNumberFormat="1" applyFont="1" applyFill="1" applyAlignment="1">
      <alignment horizontal="center"/>
    </xf>
    <xf numFmtId="168" fontId="2" fillId="4" borderId="0" xfId="0" applyNumberFormat="1" applyFont="1" applyFill="1"/>
    <xf numFmtId="0" fontId="6" fillId="4" borderId="0" xfId="0" applyFont="1" applyFill="1" applyAlignment="1">
      <alignment horizontal="center"/>
    </xf>
    <xf numFmtId="9" fontId="5" fillId="4" borderId="0" xfId="233" applyFont="1" applyFill="1"/>
    <xf numFmtId="0" fontId="24" fillId="4" borderId="0" xfId="0" applyFont="1" applyFill="1"/>
    <xf numFmtId="49" fontId="25" fillId="4" borderId="0" xfId="0" applyNumberFormat="1" applyFont="1" applyFill="1" applyAlignment="1">
      <alignment wrapText="1"/>
    </xf>
    <xf numFmtId="2" fontId="3" fillId="4" borderId="0" xfId="0" applyNumberFormat="1" applyFont="1" applyFill="1"/>
    <xf numFmtId="0" fontId="12" fillId="4" borderId="0" xfId="0" applyFont="1" applyFill="1" applyAlignment="1">
      <alignment horizontal="right"/>
    </xf>
    <xf numFmtId="2" fontId="5" fillId="4" borderId="4"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4" borderId="6" xfId="0" applyFont="1" applyFill="1" applyBorder="1" applyAlignment="1">
      <alignment vertical="center"/>
    </xf>
    <xf numFmtId="0" fontId="3" fillId="4" borderId="10" xfId="0" applyFont="1" applyFill="1" applyBorder="1" applyAlignment="1">
      <alignment horizontal="center" vertical="center"/>
    </xf>
    <xf numFmtId="0" fontId="3" fillId="4" borderId="4"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11" xfId="0" applyFont="1" applyFill="1" applyBorder="1" applyAlignment="1">
      <alignment horizontal="center" vertical="center"/>
    </xf>
    <xf numFmtId="0" fontId="3" fillId="4" borderId="7"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xf numFmtId="0" fontId="3" fillId="4" borderId="9" xfId="0" applyFont="1" applyFill="1" applyBorder="1" applyAlignment="1">
      <alignment horizontal="center" vertical="center"/>
    </xf>
    <xf numFmtId="2" fontId="3" fillId="4" borderId="1" xfId="0" quotePrefix="1" applyNumberFormat="1" applyFont="1" applyFill="1" applyBorder="1" applyAlignment="1">
      <alignment horizontal="center" vertical="center"/>
    </xf>
    <xf numFmtId="0" fontId="3" fillId="4" borderId="1" xfId="0" applyFont="1" applyFill="1" applyBorder="1" applyAlignment="1">
      <alignment vertical="center" wrapText="1"/>
    </xf>
    <xf numFmtId="1" fontId="3" fillId="4" borderId="1" xfId="0" applyNumberFormat="1" applyFont="1" applyFill="1" applyBorder="1" applyAlignment="1">
      <alignment horizontal="center" vertical="center"/>
    </xf>
    <xf numFmtId="167" fontId="3" fillId="4" borderId="4" xfId="0" applyNumberFormat="1" applyFont="1" applyFill="1" applyBorder="1" applyAlignment="1">
      <alignment horizontal="center" vertical="center"/>
    </xf>
    <xf numFmtId="169" fontId="3" fillId="4" borderId="1" xfId="0" applyNumberFormat="1" applyFont="1" applyFill="1" applyBorder="1" applyAlignment="1">
      <alignment horizontal="right" vertical="center"/>
    </xf>
    <xf numFmtId="169" fontId="3" fillId="9" borderId="1" xfId="0" applyNumberFormat="1" applyFont="1" applyFill="1" applyBorder="1" applyAlignment="1">
      <alignment horizontal="right" vertical="center"/>
    </xf>
    <xf numFmtId="3" fontId="3"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xf>
    <xf numFmtId="2" fontId="5" fillId="4" borderId="1" xfId="0" applyNumberFormat="1" applyFont="1" applyFill="1" applyBorder="1" applyAlignment="1">
      <alignment horizontal="center" vertical="center"/>
    </xf>
    <xf numFmtId="169" fontId="5" fillId="4" borderId="5" xfId="0" applyNumberFormat="1" applyFont="1" applyFill="1" applyBorder="1" applyAlignment="1">
      <alignment horizontal="right" vertical="center"/>
    </xf>
    <xf numFmtId="49" fontId="0" fillId="4" borderId="0" xfId="0" applyNumberFormat="1" applyFill="1"/>
    <xf numFmtId="0" fontId="3" fillId="4" borderId="25" xfId="0" applyFont="1" applyFill="1" applyBorder="1"/>
    <xf numFmtId="0" fontId="3" fillId="4" borderId="6" xfId="0" applyFont="1" applyFill="1" applyBorder="1" applyAlignment="1">
      <alignment horizontal="center" vertical="center"/>
    </xf>
    <xf numFmtId="2" fontId="5" fillId="4" borderId="0" xfId="0" applyNumberFormat="1" applyFont="1" applyFill="1" applyAlignment="1">
      <alignment horizontal="center" vertical="center"/>
    </xf>
    <xf numFmtId="0" fontId="5" fillId="4" borderId="0" xfId="0" applyFont="1" applyFill="1" applyAlignment="1">
      <alignment vertical="center"/>
    </xf>
    <xf numFmtId="169" fontId="5" fillId="4" borderId="0" xfId="0" applyNumberFormat="1" applyFont="1" applyFill="1" applyAlignment="1">
      <alignment horizontal="right" vertical="center"/>
    </xf>
    <xf numFmtId="0" fontId="3" fillId="4" borderId="12" xfId="0" applyFont="1" applyFill="1" applyBorder="1" applyAlignment="1">
      <alignment horizontal="center" vertical="center"/>
    </xf>
    <xf numFmtId="0" fontId="3" fillId="4" borderId="12" xfId="0" applyFont="1" applyFill="1" applyBorder="1" applyAlignment="1">
      <alignment vertical="center"/>
    </xf>
    <xf numFmtId="0" fontId="3" fillId="10" borderId="1" xfId="0" applyFont="1" applyFill="1" applyBorder="1" applyAlignment="1">
      <alignment horizontal="center" vertical="center"/>
    </xf>
    <xf numFmtId="0" fontId="3" fillId="10" borderId="4" xfId="0" applyFont="1" applyFill="1" applyBorder="1" applyAlignment="1">
      <alignment horizontal="center" vertical="center"/>
    </xf>
    <xf numFmtId="0" fontId="3" fillId="4" borderId="2" xfId="0" applyFont="1" applyFill="1" applyBorder="1" applyAlignment="1">
      <alignment horizontal="center" vertical="center"/>
    </xf>
    <xf numFmtId="0" fontId="7" fillId="10" borderId="1" xfId="0" applyFont="1" applyFill="1" applyBorder="1" applyAlignment="1">
      <alignment horizontal="center" vertical="center"/>
    </xf>
    <xf numFmtId="0" fontId="7" fillId="4" borderId="7" xfId="0" applyFont="1" applyFill="1" applyBorder="1" applyAlignment="1">
      <alignment horizontal="center" vertical="center"/>
    </xf>
    <xf numFmtId="171" fontId="3" fillId="4" borderId="1" xfId="0" applyNumberFormat="1" applyFont="1" applyFill="1" applyBorder="1" applyAlignment="1">
      <alignment horizontal="center" vertical="top" wrapText="1"/>
    </xf>
    <xf numFmtId="0" fontId="3" fillId="10" borderId="1" xfId="0" applyFont="1" applyFill="1" applyBorder="1" applyAlignment="1">
      <alignment horizontal="right" vertical="center"/>
    </xf>
    <xf numFmtId="164" fontId="3" fillId="10" borderId="1" xfId="0" applyNumberFormat="1" applyFont="1" applyFill="1" applyBorder="1" applyAlignment="1">
      <alignment vertical="center"/>
    </xf>
    <xf numFmtId="0" fontId="3" fillId="4" borderId="25" xfId="0" applyFont="1" applyFill="1" applyBorder="1" applyAlignment="1">
      <alignment vertical="center"/>
    </xf>
    <xf numFmtId="164" fontId="5" fillId="10" borderId="1" xfId="0" applyNumberFormat="1" applyFont="1" applyFill="1" applyBorder="1" applyAlignment="1">
      <alignment vertical="center"/>
    </xf>
    <xf numFmtId="0" fontId="5" fillId="4" borderId="0" xfId="0" applyFont="1" applyFill="1" applyAlignment="1">
      <alignment horizontal="center" vertical="center"/>
    </xf>
    <xf numFmtId="164" fontId="5" fillId="10" borderId="0" xfId="0" applyNumberFormat="1" applyFont="1" applyFill="1" applyAlignment="1">
      <alignment vertical="center"/>
    </xf>
    <xf numFmtId="0" fontId="3" fillId="4" borderId="2" xfId="0" applyFont="1" applyFill="1" applyBorder="1" applyAlignment="1">
      <alignment horizontal="center" vertical="center" wrapText="1"/>
    </xf>
    <xf numFmtId="0" fontId="3" fillId="10" borderId="1" xfId="0" applyFont="1" applyFill="1" applyBorder="1" applyAlignment="1">
      <alignment vertical="center"/>
    </xf>
    <xf numFmtId="0" fontId="3" fillId="10" borderId="2" xfId="0" applyFont="1" applyFill="1" applyBorder="1" applyAlignment="1">
      <alignment vertical="center"/>
    </xf>
    <xf numFmtId="0" fontId="3" fillId="9" borderId="1" xfId="0" applyFont="1" applyFill="1" applyBorder="1" applyAlignment="1">
      <alignment horizontal="center" vertical="center"/>
    </xf>
    <xf numFmtId="0" fontId="7" fillId="4" borderId="1" xfId="0" applyFont="1" applyFill="1" applyBorder="1" applyAlignment="1">
      <alignment horizontal="center" vertical="center"/>
    </xf>
    <xf numFmtId="0" fontId="3" fillId="4" borderId="1" xfId="0" applyFont="1" applyFill="1" applyBorder="1" applyAlignment="1">
      <alignment horizontal="center" vertical="top" wrapText="1"/>
    </xf>
    <xf numFmtId="169" fontId="3" fillId="9" borderId="1" xfId="0" applyNumberFormat="1" applyFont="1" applyFill="1" applyBorder="1" applyAlignment="1">
      <alignment vertical="center"/>
    </xf>
    <xf numFmtId="169" fontId="3" fillId="9" borderId="12" xfId="0" applyNumberFormat="1" applyFont="1" applyFill="1" applyBorder="1" applyAlignment="1">
      <alignment vertical="center"/>
    </xf>
    <xf numFmtId="169" fontId="5" fillId="4" borderId="32" xfId="0" applyNumberFormat="1" applyFont="1" applyFill="1" applyBorder="1"/>
    <xf numFmtId="0" fontId="5" fillId="4" borderId="0" xfId="0" applyFont="1" applyFill="1" applyAlignment="1">
      <alignment horizontal="left" vertical="center"/>
    </xf>
    <xf numFmtId="169" fontId="5" fillId="4" borderId="0" xfId="0" applyNumberFormat="1" applyFont="1" applyFill="1"/>
    <xf numFmtId="0" fontId="5" fillId="4" borderId="4" xfId="0" applyFont="1" applyFill="1" applyBorder="1" applyAlignment="1">
      <alignment horizontal="center" vertical="center"/>
    </xf>
    <xf numFmtId="0" fontId="3" fillId="4" borderId="4" xfId="0" applyFont="1" applyFill="1" applyBorder="1" applyAlignment="1">
      <alignment vertical="center"/>
    </xf>
    <xf numFmtId="0" fontId="3" fillId="4" borderId="8" xfId="0" applyFont="1" applyFill="1" applyBorder="1" applyAlignment="1">
      <alignment horizontal="center" vertical="center"/>
    </xf>
    <xf numFmtId="164" fontId="3" fillId="4" borderId="1" xfId="0" applyNumberFormat="1" applyFont="1" applyFill="1" applyBorder="1" applyAlignment="1">
      <alignment vertical="center"/>
    </xf>
    <xf numFmtId="0" fontId="3" fillId="4" borderId="1" xfId="0" applyFont="1" applyFill="1" applyBorder="1" applyAlignment="1">
      <alignment horizontal="right" vertical="center"/>
    </xf>
    <xf numFmtId="0" fontId="5" fillId="4" borderId="8" xfId="0" applyFont="1" applyFill="1" applyBorder="1"/>
    <xf numFmtId="164" fontId="3" fillId="10" borderId="1" xfId="0" applyNumberFormat="1" applyFont="1" applyFill="1" applyBorder="1" applyAlignment="1">
      <alignment horizontal="right" vertical="center"/>
    </xf>
    <xf numFmtId="0" fontId="5" fillId="4" borderId="32" xfId="0" applyFont="1" applyFill="1" applyBorder="1" applyAlignment="1">
      <alignment horizontal="center" vertical="center"/>
    </xf>
    <xf numFmtId="169" fontId="3" fillId="4" borderId="6" xfId="0" applyNumberFormat="1" applyFont="1" applyFill="1" applyBorder="1" applyAlignment="1">
      <alignment horizontal="right" vertical="center"/>
    </xf>
    <xf numFmtId="0" fontId="20" fillId="4" borderId="1" xfId="0" applyFont="1" applyFill="1" applyBorder="1" applyAlignment="1">
      <alignment vertical="center"/>
    </xf>
    <xf numFmtId="2" fontId="0" fillId="4" borderId="0" xfId="0" applyNumberFormat="1" applyFill="1"/>
    <xf numFmtId="0" fontId="10" fillId="4" borderId="1" xfId="0" applyFont="1" applyFill="1" applyBorder="1" applyAlignment="1">
      <alignment vertical="top" wrapText="1"/>
    </xf>
    <xf numFmtId="168" fontId="10" fillId="4" borderId="1" xfId="0" applyNumberFormat="1" applyFont="1" applyFill="1" applyBorder="1" applyAlignment="1">
      <alignment horizontal="center" vertical="top" wrapText="1"/>
    </xf>
    <xf numFmtId="0" fontId="10" fillId="4" borderId="1" xfId="0" applyFont="1" applyFill="1" applyBorder="1" applyAlignment="1">
      <alignment horizontal="center" vertical="top" wrapText="1"/>
    </xf>
    <xf numFmtId="10" fontId="10" fillId="4" borderId="1" xfId="0" applyNumberFormat="1" applyFont="1" applyFill="1" applyBorder="1" applyAlignment="1">
      <alignment horizontal="center" vertical="top" wrapText="1"/>
    </xf>
    <xf numFmtId="168" fontId="3" fillId="4" borderId="1" xfId="0" applyNumberFormat="1" applyFont="1" applyFill="1" applyBorder="1"/>
    <xf numFmtId="0" fontId="3" fillId="4" borderId="1" xfId="0" applyFont="1" applyFill="1" applyBorder="1" applyAlignment="1">
      <alignment horizontal="center"/>
    </xf>
    <xf numFmtId="10" fontId="3" fillId="4" borderId="1" xfId="0" applyNumberFormat="1" applyFont="1" applyFill="1" applyBorder="1"/>
    <xf numFmtId="168" fontId="3" fillId="4" borderId="12" xfId="0" applyNumberFormat="1" applyFont="1" applyFill="1" applyBorder="1"/>
    <xf numFmtId="0" fontId="10" fillId="4" borderId="13" xfId="0" applyFont="1" applyFill="1" applyBorder="1"/>
    <xf numFmtId="168" fontId="10" fillId="4" borderId="14" xfId="0" applyNumberFormat="1" applyFont="1" applyFill="1" applyBorder="1"/>
    <xf numFmtId="10" fontId="10" fillId="4" borderId="14" xfId="0" applyNumberFormat="1" applyFont="1" applyFill="1" applyBorder="1"/>
    <xf numFmtId="0" fontId="10" fillId="4" borderId="15" xfId="0" applyFont="1" applyFill="1" applyBorder="1" applyAlignment="1">
      <alignment horizontal="left"/>
    </xf>
    <xf numFmtId="0" fontId="3" fillId="4" borderId="0" xfId="0" applyFont="1" applyFill="1" applyAlignment="1">
      <alignment horizontal="left"/>
    </xf>
    <xf numFmtId="0" fontId="2" fillId="4" borderId="0" xfId="0" applyFont="1" applyFill="1" applyAlignment="1">
      <alignment horizontal="center" wrapText="1"/>
    </xf>
    <xf numFmtId="0" fontId="0" fillId="4" borderId="0" xfId="0" applyFill="1" applyAlignment="1">
      <alignment horizontal="center"/>
    </xf>
    <xf numFmtId="0" fontId="5" fillId="8" borderId="18" xfId="0" applyFont="1" applyFill="1" applyBorder="1" applyAlignment="1">
      <alignment horizontal="left" vertical="top" wrapText="1"/>
    </xf>
    <xf numFmtId="0" fontId="5" fillId="8" borderId="19" xfId="0" applyFont="1" applyFill="1" applyBorder="1" applyAlignment="1">
      <alignment horizontal="left" vertical="top" wrapText="1"/>
    </xf>
    <xf numFmtId="0" fontId="3" fillId="4" borderId="0" xfId="0" applyFont="1" applyFill="1" applyAlignment="1">
      <alignment horizontal="left" wrapText="1"/>
    </xf>
    <xf numFmtId="0" fontId="2" fillId="5" borderId="0" xfId="0" applyFont="1" applyFill="1" applyAlignment="1">
      <alignment horizontal="center"/>
    </xf>
    <xf numFmtId="0" fontId="17" fillId="4" borderId="0" xfId="0" applyFont="1" applyFill="1" applyAlignment="1">
      <alignment horizontal="center"/>
    </xf>
    <xf numFmtId="0" fontId="18" fillId="8" borderId="20" xfId="0" applyFont="1" applyFill="1" applyBorder="1" applyAlignment="1">
      <alignment horizontal="left" vertical="top"/>
    </xf>
    <xf numFmtId="0" fontId="18" fillId="8" borderId="21" xfId="0" applyFont="1" applyFill="1" applyBorder="1" applyAlignment="1">
      <alignment horizontal="left" vertical="top"/>
    </xf>
    <xf numFmtId="0" fontId="4" fillId="4" borderId="0" xfId="0" applyFont="1" applyFill="1" applyAlignment="1">
      <alignment horizontal="left" wrapText="1"/>
    </xf>
    <xf numFmtId="0" fontId="4" fillId="4" borderId="8" xfId="0" applyFont="1" applyFill="1" applyBorder="1" applyAlignment="1">
      <alignment horizontal="left" wrapText="1"/>
    </xf>
    <xf numFmtId="0" fontId="2" fillId="4" borderId="27" xfId="0" applyFont="1" applyFill="1" applyBorder="1" applyAlignment="1">
      <alignment horizontal="center" wrapText="1"/>
    </xf>
    <xf numFmtId="0" fontId="3" fillId="4" borderId="27" xfId="0" applyFont="1" applyFill="1" applyBorder="1" applyAlignment="1">
      <alignment horizontal="center"/>
    </xf>
    <xf numFmtId="0" fontId="3" fillId="4" borderId="4" xfId="0" applyFont="1" applyFill="1" applyBorder="1" applyAlignment="1">
      <alignment horizontal="left"/>
    </xf>
    <xf numFmtId="0" fontId="3" fillId="4" borderId="5" xfId="0" applyFont="1" applyFill="1" applyBorder="1" applyAlignment="1">
      <alignment horizontal="left"/>
    </xf>
    <xf numFmtId="0" fontId="9" fillId="4" borderId="16" xfId="0" applyFont="1" applyFill="1" applyBorder="1" applyAlignment="1">
      <alignment horizontal="center"/>
    </xf>
    <xf numFmtId="0" fontId="9" fillId="4" borderId="22" xfId="0" applyFont="1" applyFill="1" applyBorder="1" applyAlignment="1">
      <alignment horizontal="center"/>
    </xf>
    <xf numFmtId="0" fontId="9" fillId="4" borderId="23" xfId="0" applyFont="1" applyFill="1" applyBorder="1" applyAlignment="1">
      <alignment horizontal="center"/>
    </xf>
    <xf numFmtId="0" fontId="3" fillId="4" borderId="4" xfId="0" applyFont="1" applyFill="1" applyBorder="1"/>
    <xf numFmtId="0" fontId="0" fillId="4" borderId="5" xfId="0" applyFill="1" applyBorder="1"/>
    <xf numFmtId="0" fontId="5" fillId="4" borderId="12" xfId="0" applyFont="1" applyFill="1" applyBorder="1" applyAlignment="1">
      <alignment vertical="center"/>
    </xf>
    <xf numFmtId="0" fontId="5" fillId="4" borderId="6" xfId="0" applyFont="1" applyFill="1" applyBorder="1" applyAlignment="1">
      <alignment vertical="center"/>
    </xf>
    <xf numFmtId="0" fontId="3" fillId="4" borderId="10" xfId="0" applyFont="1" applyFill="1" applyBorder="1"/>
    <xf numFmtId="0" fontId="3" fillId="4" borderId="11" xfId="0" applyFont="1" applyFill="1" applyBorder="1"/>
    <xf numFmtId="0" fontId="3" fillId="4" borderId="7" xfId="0" applyFont="1" applyFill="1" applyBorder="1"/>
    <xf numFmtId="0" fontId="3" fillId="4" borderId="9" xfId="0" applyFont="1" applyFill="1" applyBorder="1"/>
    <xf numFmtId="0" fontId="3" fillId="4" borderId="5" xfId="0" applyFont="1" applyFill="1" applyBorder="1"/>
    <xf numFmtId="0" fontId="5" fillId="6" borderId="16" xfId="0" applyFont="1" applyFill="1" applyBorder="1" applyAlignment="1">
      <alignment horizontal="right"/>
    </xf>
    <xf numFmtId="0" fontId="5" fillId="6" borderId="22" xfId="0" applyFont="1" applyFill="1" applyBorder="1" applyAlignment="1">
      <alignment horizontal="right"/>
    </xf>
    <xf numFmtId="0" fontId="5" fillId="6" borderId="24" xfId="0" applyFont="1" applyFill="1" applyBorder="1" applyAlignment="1">
      <alignment horizontal="right"/>
    </xf>
    <xf numFmtId="0" fontId="30" fillId="6" borderId="0" xfId="306" applyFont="1" applyFill="1" applyAlignment="1">
      <alignment horizontal="left"/>
    </xf>
    <xf numFmtId="49" fontId="3" fillId="6" borderId="4" xfId="0" applyNumberFormat="1" applyFont="1" applyFill="1" applyBorder="1" applyAlignment="1">
      <alignment horizontal="left"/>
    </xf>
    <xf numFmtId="49" fontId="3" fillId="6" borderId="5" xfId="0" applyNumberFormat="1" applyFont="1" applyFill="1" applyBorder="1" applyAlignment="1">
      <alignment horizontal="left"/>
    </xf>
    <xf numFmtId="49" fontId="3" fillId="6" borderId="10" xfId="0" applyNumberFormat="1" applyFont="1" applyFill="1" applyBorder="1" applyAlignment="1">
      <alignment horizontal="left"/>
    </xf>
    <xf numFmtId="49" fontId="3" fillId="6" borderId="11" xfId="0" applyNumberFormat="1" applyFont="1" applyFill="1" applyBorder="1" applyAlignment="1">
      <alignment horizontal="left"/>
    </xf>
    <xf numFmtId="0" fontId="15" fillId="7" borderId="31" xfId="0" applyFont="1" applyFill="1" applyBorder="1" applyAlignment="1">
      <alignment horizontal="left" wrapText="1"/>
    </xf>
    <xf numFmtId="0" fontId="15" fillId="7" borderId="0" xfId="0" applyFont="1" applyFill="1" applyAlignment="1">
      <alignment horizontal="left" wrapText="1"/>
    </xf>
    <xf numFmtId="0" fontId="15" fillId="7" borderId="25" xfId="0" applyFont="1" applyFill="1" applyBorder="1" applyAlignment="1">
      <alignment horizontal="left"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15" fillId="7" borderId="9" xfId="0" applyFont="1" applyFill="1" applyBorder="1" applyAlignment="1">
      <alignment horizontal="left" vertical="top" wrapText="1"/>
    </xf>
    <xf numFmtId="0" fontId="5" fillId="6" borderId="4" xfId="0" applyFont="1" applyFill="1" applyBorder="1" applyAlignment="1">
      <alignment horizontal="left" wrapText="1"/>
    </xf>
    <xf numFmtId="0" fontId="5" fillId="6" borderId="5" xfId="0" applyFont="1" applyFill="1" applyBorder="1" applyAlignment="1">
      <alignment horizontal="left" wrapText="1"/>
    </xf>
    <xf numFmtId="0" fontId="5" fillId="6" borderId="4" xfId="0" applyFont="1" applyFill="1" applyBorder="1" applyAlignment="1">
      <alignment horizontal="left"/>
    </xf>
    <xf numFmtId="0" fontId="5" fillId="6" borderId="5" xfId="0" applyFont="1" applyFill="1" applyBorder="1" applyAlignment="1">
      <alignment horizontal="left"/>
    </xf>
    <xf numFmtId="0" fontId="3" fillId="6" borderId="1" xfId="0" applyFont="1" applyFill="1" applyBorder="1" applyAlignment="1">
      <alignment horizontal="left" vertical="center"/>
    </xf>
    <xf numFmtId="0" fontId="3" fillId="6" borderId="12" xfId="0" applyFont="1" applyFill="1" applyBorder="1" applyAlignment="1">
      <alignment horizontal="left" vertical="center"/>
    </xf>
    <xf numFmtId="0" fontId="5" fillId="7" borderId="10" xfId="0" applyFont="1" applyFill="1" applyBorder="1" applyAlignment="1">
      <alignment wrapText="1"/>
    </xf>
    <xf numFmtId="0" fontId="5" fillId="7" borderId="3" xfId="0" applyFont="1" applyFill="1" applyBorder="1" applyAlignment="1">
      <alignment wrapText="1"/>
    </xf>
    <xf numFmtId="0" fontId="5" fillId="7" borderId="11" xfId="0" applyFont="1" applyFill="1" applyBorder="1" applyAlignment="1">
      <alignment wrapText="1"/>
    </xf>
    <xf numFmtId="0" fontId="5" fillId="7" borderId="10"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11" xfId="0" applyFont="1" applyFill="1" applyBorder="1" applyAlignment="1">
      <alignment horizontal="left" vertical="top" wrapText="1"/>
    </xf>
    <xf numFmtId="0" fontId="15" fillId="7" borderId="31"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25" xfId="0" applyFont="1" applyFill="1" applyBorder="1" applyAlignment="1">
      <alignment horizontal="left" vertical="top" wrapText="1"/>
    </xf>
    <xf numFmtId="0" fontId="0" fillId="6" borderId="0" xfId="0" applyFill="1" applyAlignment="1">
      <alignment horizontal="center"/>
    </xf>
    <xf numFmtId="0" fontId="3" fillId="6" borderId="3" xfId="0" applyFont="1" applyFill="1" applyBorder="1"/>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3" fillId="6" borderId="5" xfId="0" applyFont="1" applyFill="1" applyBorder="1" applyAlignment="1">
      <alignment horizontal="left" vertical="center"/>
    </xf>
    <xf numFmtId="0" fontId="2" fillId="6" borderId="0" xfId="0" applyFont="1" applyFill="1" applyAlignment="1">
      <alignment horizontal="center" vertical="center"/>
    </xf>
    <xf numFmtId="0" fontId="5" fillId="7" borderId="28" xfId="0" applyFont="1" applyFill="1" applyBorder="1" applyAlignment="1">
      <alignment horizontal="left" vertical="top" wrapText="1"/>
    </xf>
    <xf numFmtId="0" fontId="3" fillId="6" borderId="6" xfId="0" applyFont="1" applyFill="1" applyBorder="1" applyAlignment="1">
      <alignment horizontal="left" vertical="center"/>
    </xf>
    <xf numFmtId="49" fontId="4" fillId="4" borderId="0" xfId="0" applyNumberFormat="1" applyFont="1" applyFill="1" applyAlignment="1">
      <alignment horizontal="left" vertical="top" wrapText="1"/>
    </xf>
    <xf numFmtId="0" fontId="4" fillId="4" borderId="0" xfId="0" applyFont="1" applyFill="1" applyAlignment="1">
      <alignment vertical="top" wrapText="1"/>
    </xf>
    <xf numFmtId="0" fontId="5" fillId="4" borderId="12" xfId="0" applyFont="1" applyFill="1" applyBorder="1" applyAlignment="1">
      <alignment horizontal="center"/>
    </xf>
    <xf numFmtId="0" fontId="5" fillId="4" borderId="6" xfId="0" applyFont="1" applyFill="1" applyBorder="1" applyAlignment="1">
      <alignment horizontal="center"/>
    </xf>
    <xf numFmtId="0" fontId="3" fillId="9" borderId="3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12" xfId="0" applyFont="1" applyFill="1" applyBorder="1" applyAlignment="1">
      <alignment horizontal="center" vertical="center"/>
    </xf>
    <xf numFmtId="2" fontId="2" fillId="4" borderId="4" xfId="0" applyNumberFormat="1" applyFont="1" applyFill="1" applyBorder="1" applyAlignment="1">
      <alignment horizontal="center" wrapText="1"/>
    </xf>
    <xf numFmtId="2" fontId="0" fillId="4" borderId="2" xfId="0" applyNumberFormat="1" applyFill="1" applyBorder="1" applyAlignment="1">
      <alignment horizontal="center"/>
    </xf>
    <xf numFmtId="2" fontId="0" fillId="4" borderId="5" xfId="0" applyNumberFormat="1" applyFill="1" applyBorder="1" applyAlignment="1">
      <alignment horizontal="center"/>
    </xf>
    <xf numFmtId="2" fontId="3" fillId="4" borderId="6"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12" xfId="0" applyFont="1" applyFill="1" applyBorder="1" applyAlignment="1">
      <alignment vertical="center"/>
    </xf>
    <xf numFmtId="0" fontId="3" fillId="4" borderId="6" xfId="0" applyFont="1" applyFill="1" applyBorder="1" applyAlignment="1">
      <alignment vertical="center"/>
    </xf>
    <xf numFmtId="0" fontId="3" fillId="4" borderId="12" xfId="0" applyFont="1" applyFill="1" applyBorder="1" applyAlignment="1">
      <alignment horizontal="center" vertical="center"/>
    </xf>
    <xf numFmtId="0" fontId="3" fillId="4" borderId="6"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2" xfId="0" applyFont="1" applyFill="1" applyBorder="1" applyAlignment="1">
      <alignment horizontal="center" vertical="center"/>
    </xf>
    <xf numFmtId="0" fontId="3" fillId="4" borderId="5" xfId="0" applyFont="1" applyFill="1" applyBorder="1" applyAlignment="1">
      <alignment horizontal="left"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3" fillId="4" borderId="4" xfId="0" applyFont="1" applyFill="1" applyBorder="1" applyAlignment="1">
      <alignment vertical="center"/>
    </xf>
    <xf numFmtId="0" fontId="3" fillId="4" borderId="2" xfId="0" applyFont="1" applyFill="1" applyBorder="1" applyAlignment="1">
      <alignment vertical="center"/>
    </xf>
    <xf numFmtId="0" fontId="3" fillId="4" borderId="5" xfId="0" applyFont="1" applyFill="1" applyBorder="1" applyAlignment="1">
      <alignment vertical="center"/>
    </xf>
    <xf numFmtId="0" fontId="5" fillId="4" borderId="1" xfId="0" applyFont="1" applyFill="1" applyBorder="1" applyAlignment="1">
      <alignment vertical="center"/>
    </xf>
    <xf numFmtId="49" fontId="0" fillId="4" borderId="0" xfId="0" applyNumberFormat="1" applyFill="1"/>
    <xf numFmtId="0" fontId="5" fillId="4" borderId="4" xfId="0" applyFont="1" applyFill="1" applyBorder="1" applyAlignment="1">
      <alignment vertical="center"/>
    </xf>
    <xf numFmtId="0" fontId="5" fillId="4" borderId="2" xfId="0" applyFont="1" applyFill="1" applyBorder="1" applyAlignment="1">
      <alignment vertical="center"/>
    </xf>
    <xf numFmtId="0" fontId="5" fillId="4" borderId="5" xfId="0" applyFont="1" applyFill="1" applyBorder="1" applyAlignment="1">
      <alignment vertical="center"/>
    </xf>
    <xf numFmtId="0" fontId="5" fillId="4" borderId="32" xfId="0" applyFont="1" applyFill="1" applyBorder="1" applyAlignment="1">
      <alignment vertical="center"/>
    </xf>
    <xf numFmtId="2" fontId="5" fillId="4" borderId="4" xfId="0" applyNumberFormat="1" applyFont="1" applyFill="1" applyBorder="1" applyAlignment="1">
      <alignment horizontal="center" vertical="center"/>
    </xf>
    <xf numFmtId="2" fontId="5" fillId="4" borderId="2" xfId="0" applyNumberFormat="1" applyFont="1" applyFill="1" applyBorder="1" applyAlignment="1">
      <alignment horizontal="center" vertical="center"/>
    </xf>
    <xf numFmtId="2" fontId="5" fillId="4" borderId="8" xfId="0" applyNumberFormat="1" applyFont="1" applyFill="1" applyBorder="1" applyAlignment="1">
      <alignment horizontal="center" vertical="center"/>
    </xf>
    <xf numFmtId="0" fontId="3" fillId="9" borderId="11" xfId="0" applyFont="1" applyFill="1" applyBorder="1" applyAlignment="1">
      <alignment horizontal="center" vertical="center"/>
    </xf>
    <xf numFmtId="0" fontId="3" fillId="9" borderId="9" xfId="0" applyFont="1" applyFill="1" applyBorder="1" applyAlignment="1">
      <alignment horizontal="center" vertical="center"/>
    </xf>
    <xf numFmtId="0" fontId="7" fillId="4" borderId="37" xfId="0" applyFont="1" applyFill="1" applyBorder="1" applyAlignment="1">
      <alignment horizontal="center" vertical="center"/>
    </xf>
    <xf numFmtId="0" fontId="3" fillId="4" borderId="7" xfId="0" applyFont="1" applyFill="1" applyBorder="1" applyAlignment="1">
      <alignment vertical="center"/>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6" xfId="0" applyFont="1" applyFill="1" applyBorder="1" applyAlignment="1">
      <alignment horizontal="center" vertical="center"/>
    </xf>
    <xf numFmtId="0" fontId="3" fillId="9" borderId="25"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0" xfId="0" applyFont="1" applyFill="1" applyAlignment="1">
      <alignment horizontal="center" vertical="center"/>
    </xf>
    <xf numFmtId="0" fontId="3" fillId="4" borderId="30" xfId="0" applyFont="1" applyFill="1" applyBorder="1" applyAlignment="1">
      <alignment horizontal="center" vertical="center"/>
    </xf>
    <xf numFmtId="0" fontId="5" fillId="10" borderId="12"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33" xfId="0" applyFont="1" applyFill="1" applyBorder="1" applyAlignment="1">
      <alignment horizontal="center" vertical="center"/>
    </xf>
    <xf numFmtId="0" fontId="3" fillId="4" borderId="33" xfId="0" applyFont="1" applyFill="1" applyBorder="1" applyAlignment="1">
      <alignment vertical="center"/>
    </xf>
    <xf numFmtId="0" fontId="3" fillId="4" borderId="25"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6" xfId="0" applyFont="1" applyFill="1" applyBorder="1" applyAlignment="1">
      <alignment horizontal="center" vertical="center"/>
    </xf>
    <xf numFmtId="0" fontId="5" fillId="4" borderId="4" xfId="0" applyFont="1" applyFill="1" applyBorder="1" applyAlignment="1">
      <alignment horizontal="left" vertical="center"/>
    </xf>
    <xf numFmtId="0" fontId="5" fillId="4" borderId="2" xfId="0" applyFont="1" applyFill="1" applyBorder="1" applyAlignment="1">
      <alignment horizontal="left" vertical="center"/>
    </xf>
    <xf numFmtId="0" fontId="3" fillId="4" borderId="11" xfId="0" applyFont="1" applyFill="1" applyBorder="1" applyAlignment="1">
      <alignment horizontal="center" vertical="center"/>
    </xf>
    <xf numFmtId="49" fontId="26" fillId="4" borderId="0" xfId="0" applyNumberFormat="1" applyFont="1" applyFill="1" applyAlignment="1">
      <alignment horizontal="center" wrapText="1"/>
    </xf>
    <xf numFmtId="0" fontId="3" fillId="4" borderId="7" xfId="0" applyFont="1" applyFill="1" applyBorder="1" applyAlignment="1">
      <alignment horizontal="center" vertical="center"/>
    </xf>
    <xf numFmtId="0" fontId="3" fillId="4" borderId="1" xfId="0" applyFont="1" applyFill="1" applyBorder="1" applyAlignment="1">
      <alignment vertical="center"/>
    </xf>
    <xf numFmtId="2" fontId="3" fillId="4" borderId="12" xfId="0" applyNumberFormat="1" applyFont="1" applyFill="1" applyBorder="1" applyAlignment="1">
      <alignment horizontal="center" vertical="center"/>
    </xf>
    <xf numFmtId="49" fontId="27" fillId="0" borderId="0" xfId="0" applyNumberFormat="1" applyFont="1" applyAlignment="1">
      <alignment horizontal="center" wrapText="1"/>
    </xf>
    <xf numFmtId="49" fontId="0" fillId="0" borderId="0" xfId="0" applyNumberFormat="1" applyAlignment="1">
      <alignment horizontal="center"/>
    </xf>
    <xf numFmtId="49" fontId="0" fillId="0" borderId="0" xfId="0" applyNumberFormat="1"/>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49" fontId="25" fillId="0" borderId="0" xfId="0" applyNumberFormat="1" applyFont="1" applyAlignment="1">
      <alignment horizontal="center" wrapText="1"/>
    </xf>
    <xf numFmtId="0" fontId="3" fillId="0" borderId="12" xfId="0" applyFont="1" applyBorder="1" applyAlignment="1">
      <alignment vertical="center"/>
    </xf>
    <xf numFmtId="0" fontId="3" fillId="0" borderId="6" xfId="0" applyFont="1" applyBorder="1" applyAlignment="1">
      <alignment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2" fillId="4" borderId="0" xfId="0" applyFont="1" applyFill="1" applyAlignment="1">
      <alignment horizontal="center"/>
    </xf>
  </cellXfs>
  <cellStyles count="307">
    <cellStyle name="Lien hypertexte" xfId="33" builtinId="8" hidden="1"/>
    <cellStyle name="Lien hypertexte" xfId="131" builtinId="8" hidden="1"/>
    <cellStyle name="Lien hypertexte" xfId="135" builtinId="8" hidden="1"/>
    <cellStyle name="Lien hypertexte" xfId="137" builtinId="8" hidden="1"/>
    <cellStyle name="Lien hypertexte" xfId="207" builtinId="8" hidden="1"/>
    <cellStyle name="Lien hypertexte" xfId="181" builtinId="8" hidden="1"/>
    <cellStyle name="Lien hypertexte" xfId="211" builtinId="8" hidden="1"/>
    <cellStyle name="Lien hypertexte" xfId="260" builtinId="8" hidden="1"/>
    <cellStyle name="Lien hypertexte" xfId="117" builtinId="8" hidden="1"/>
    <cellStyle name="Lien hypertexte" xfId="264" builtinId="8" hidden="1"/>
    <cellStyle name="Lien hypertexte" xfId="39" builtinId="8" hidden="1"/>
    <cellStyle name="Lien hypertexte" xfId="155" builtinId="8" hidden="1"/>
    <cellStyle name="Lien hypertexte" xfId="209" builtinId="8" hidden="1"/>
    <cellStyle name="Lien hypertexte" xfId="157" builtinId="8" hidden="1"/>
    <cellStyle name="Lien hypertexte" xfId="77" builtinId="8" hidden="1"/>
    <cellStyle name="Lien hypertexte" xfId="195" builtinId="8" hidden="1"/>
    <cellStyle name="Lien hypertexte" xfId="223" builtinId="8" hidden="1"/>
    <cellStyle name="Lien hypertexte" xfId="79" builtinId="8" hidden="1"/>
    <cellStyle name="Lien hypertexte" xfId="69" builtinId="8" hidden="1"/>
    <cellStyle name="Lien hypertexte" xfId="97" builtinId="8" hidden="1"/>
    <cellStyle name="Lien hypertexte" xfId="129" builtinId="8" hidden="1"/>
    <cellStyle name="Lien hypertexte" xfId="296" builtinId="8" hidden="1"/>
    <cellStyle name="Lien hypertexte" xfId="83" builtinId="8" hidden="1"/>
    <cellStyle name="Lien hypertexte" xfId="254" builtinId="8" hidden="1"/>
    <cellStyle name="Lien hypertexte" xfId="25" builtinId="8" hidden="1"/>
    <cellStyle name="Lien hypertexte" xfId="81" builtinId="8" hidden="1"/>
    <cellStyle name="Lien hypertexte" xfId="37" builtinId="8" hidden="1"/>
    <cellStyle name="Lien hypertexte" xfId="31" builtinId="8" hidden="1"/>
    <cellStyle name="Lien hypertexte" xfId="272" builtinId="8" hidden="1"/>
    <cellStyle name="Lien hypertexte" xfId="13" builtinId="8" hidden="1"/>
    <cellStyle name="Lien hypertexte" xfId="139" builtinId="8" hidden="1"/>
    <cellStyle name="Lien hypertexte" xfId="121" builtinId="8" hidden="1"/>
    <cellStyle name="Lien hypertexte" xfId="252" builtinId="8" hidden="1"/>
    <cellStyle name="Lien hypertexte" xfId="229" builtinId="8" hidden="1"/>
    <cellStyle name="Lien hypertexte" xfId="163" builtinId="8" hidden="1"/>
    <cellStyle name="Lien hypertexte" xfId="205" builtinId="8" hidden="1"/>
    <cellStyle name="Lien hypertexte" xfId="119" builtinId="8" hidden="1"/>
    <cellStyle name="Lien hypertexte" xfId="85" builtinId="8" hidden="1"/>
    <cellStyle name="Lien hypertexte" xfId="141" builtinId="8" hidden="1"/>
    <cellStyle name="Lien hypertexte" xfId="173" builtinId="8" hidden="1"/>
    <cellStyle name="Lien hypertexte" xfId="191" builtinId="8" hidden="1"/>
    <cellStyle name="Lien hypertexte" xfId="238" builtinId="8" hidden="1"/>
    <cellStyle name="Lien hypertexte" xfId="266" builtinId="8" hidden="1"/>
    <cellStyle name="Lien hypertexte" xfId="270" builtinId="8" hidden="1"/>
    <cellStyle name="Lien hypertexte" xfId="19" builtinId="8" hidden="1"/>
    <cellStyle name="Lien hypertexte" xfId="21" builtinId="8" hidden="1"/>
    <cellStyle name="Lien hypertexte" xfId="185" builtinId="8" hidden="1"/>
    <cellStyle name="Lien hypertexte" xfId="161" builtinId="8" hidden="1"/>
    <cellStyle name="Lien hypertexte" xfId="276" builtinId="8" hidden="1"/>
    <cellStyle name="Lien hypertexte" xfId="193" builtinId="8" hidden="1"/>
    <cellStyle name="Lien hypertexte" xfId="67" builtinId="8" hidden="1"/>
    <cellStyle name="Lien hypertexte" xfId="304" builtinId="8" hidden="1"/>
    <cellStyle name="Lien hypertexte" xfId="242" builtinId="8" hidden="1"/>
    <cellStyle name="Lien hypertexte" xfId="17" builtinId="8" hidden="1"/>
    <cellStyle name="Lien hypertexte" xfId="125" builtinId="8" hidden="1"/>
    <cellStyle name="Lien hypertexte" xfId="57" builtinId="8" hidden="1"/>
    <cellStyle name="Lien hypertexte" xfId="55" builtinId="8" hidden="1"/>
    <cellStyle name="Lien hypertexte" xfId="187" builtinId="8" hidden="1"/>
    <cellStyle name="Lien hypertexte" xfId="246" builtinId="8" hidden="1"/>
    <cellStyle name="Lien hypertexte" xfId="219" builtinId="8" hidden="1"/>
    <cellStyle name="Lien hypertexte" xfId="145" builtinId="8" hidden="1"/>
    <cellStyle name="Lien hypertexte" xfId="290" builtinId="8" hidden="1"/>
    <cellStyle name="Lien hypertexte" xfId="183" builtinId="8" hidden="1"/>
    <cellStyle name="Lien hypertexte" xfId="169" builtinId="8" hidden="1"/>
    <cellStyle name="Lien hypertexte" xfId="300" builtinId="8" hidden="1"/>
    <cellStyle name="Lien hypertexte" xfId="99" builtinId="8" hidden="1"/>
    <cellStyle name="Lien hypertexte" xfId="302" builtinId="8" hidden="1"/>
    <cellStyle name="Lien hypertexte" xfId="294" builtinId="8" hidden="1"/>
    <cellStyle name="Lien hypertexte" xfId="89" builtinId="8" hidden="1"/>
    <cellStyle name="Lien hypertexte" xfId="115" builtinId="8" hidden="1"/>
    <cellStyle name="Lien hypertexte" xfId="59" builtinId="8" hidden="1"/>
    <cellStyle name="Lien hypertexte" xfId="93" builtinId="8" hidden="1"/>
    <cellStyle name="Lien hypertexte" xfId="35" builtinId="8" hidden="1"/>
    <cellStyle name="Lien hypertexte" xfId="274" builtinId="8" hidden="1"/>
    <cellStyle name="Lien hypertexte" xfId="282" builtinId="8" hidden="1"/>
    <cellStyle name="Lien hypertexte" xfId="41" builtinId="8" hidden="1"/>
    <cellStyle name="Lien hypertexte" xfId="177" builtinId="8" hidden="1"/>
    <cellStyle name="Lien hypertexte" xfId="268" builtinId="8" hidden="1"/>
    <cellStyle name="Lien hypertexte" xfId="221" builtinId="8" hidden="1"/>
    <cellStyle name="Lien hypertexte" xfId="91" builtinId="8" hidden="1"/>
    <cellStyle name="Lien hypertexte" xfId="213" builtinId="8" hidden="1"/>
    <cellStyle name="Lien hypertexte" xfId="225" builtinId="8" hidden="1"/>
    <cellStyle name="Lien hypertexte" xfId="227" builtinId="8" hidden="1"/>
    <cellStyle name="Lien hypertexte" xfId="75" builtinId="8" hidden="1"/>
    <cellStyle name="Lien hypertexte" xfId="107" builtinId="8" hidden="1"/>
    <cellStyle name="Lien hypertexte" xfId="111" builtinId="8" hidden="1"/>
    <cellStyle name="Lien hypertexte" xfId="231" builtinId="8" hidden="1"/>
    <cellStyle name="Lien hypertexte" xfId="217" builtinId="8" hidden="1"/>
    <cellStyle name="Lien hypertexte" xfId="256" builtinId="8" hidden="1"/>
    <cellStyle name="Lien hypertexte" xfId="109" builtinId="8" hidden="1"/>
    <cellStyle name="Lien hypertexte" xfId="298" builtinId="8" hidden="1"/>
    <cellStyle name="Lien hypertexte" xfId="11" builtinId="8" hidden="1"/>
    <cellStyle name="Lien hypertexte" xfId="236" builtinId="8" hidden="1"/>
    <cellStyle name="Lien hypertexte" xfId="95" builtinId="8" hidden="1"/>
    <cellStyle name="Lien hypertexte" xfId="29" builtinId="8" hidden="1"/>
    <cellStyle name="Lien hypertexte" xfId="159" builtinId="8" hidden="1"/>
    <cellStyle name="Lien hypertexte" xfId="234" builtinId="8" hidden="1"/>
    <cellStyle name="Lien hypertexte" xfId="248" builtinId="8" hidden="1"/>
    <cellStyle name="Lien hypertexte" xfId="175" builtinId="8" hidden="1"/>
    <cellStyle name="Lien hypertexte" xfId="167" builtinId="8" hidden="1"/>
    <cellStyle name="Lien hypertexte" xfId="49" builtinId="8" hidden="1"/>
    <cellStyle name="Lien hypertexte" xfId="105" builtinId="8" hidden="1"/>
    <cellStyle name="Lien hypertexte" xfId="143" builtinId="8" hidden="1"/>
    <cellStyle name="Lien hypertexte" xfId="286" builtinId="8" hidden="1"/>
    <cellStyle name="Lien hypertexte" xfId="288" builtinId="8" hidden="1"/>
    <cellStyle name="Lien hypertexte" xfId="45" builtinId="8" hidden="1"/>
    <cellStyle name="Lien hypertexte" xfId="27" builtinId="8" hidden="1"/>
    <cellStyle name="Lien hypertexte" xfId="113" builtinId="8" hidden="1"/>
    <cellStyle name="Lien hypertexte" xfId="189" builtinId="8" hidden="1"/>
    <cellStyle name="Lien hypertexte" xfId="133" builtinId="8" hidden="1"/>
    <cellStyle name="Lien hypertexte" xfId="87" builtinId="8" hidden="1"/>
    <cellStyle name="Lien hypertexte" xfId="284" builtinId="8" hidden="1"/>
    <cellStyle name="Lien hypertexte" xfId="240" builtinId="8" hidden="1"/>
    <cellStyle name="Lien hypertexte" xfId="179" builtinId="8" hidden="1"/>
    <cellStyle name="Lien hypertexte" xfId="278" builtinId="8" hidden="1"/>
    <cellStyle name="Lien hypertexte" xfId="149" builtinId="8" hidden="1"/>
    <cellStyle name="Lien hypertexte" xfId="71" builtinId="8" hidden="1"/>
    <cellStyle name="Lien hypertexte" xfId="15" builtinId="8" hidden="1"/>
    <cellStyle name="Lien hypertexte" xfId="123" builtinId="8" hidden="1"/>
    <cellStyle name="Lien hypertexte" xfId="43" builtinId="8" hidden="1"/>
    <cellStyle name="Lien hypertexte" xfId="47" builtinId="8" hidden="1"/>
    <cellStyle name="Lien hypertexte" xfId="51" builtinId="8" hidden="1"/>
    <cellStyle name="Lien hypertexte" xfId="151" builtinId="8" hidden="1"/>
    <cellStyle name="Lien hypertexte" xfId="153" builtinId="8" hidden="1"/>
    <cellStyle name="Lien hypertexte" xfId="63" builtinId="8" hidden="1"/>
    <cellStyle name="Lien hypertexte" xfId="171" builtinId="8" hidden="1"/>
    <cellStyle name="Lien hypertexte" xfId="197" builtinId="8" hidden="1"/>
    <cellStyle name="Lien hypertexte" xfId="53" builtinId="8" hidden="1"/>
    <cellStyle name="Lien hypertexte" xfId="73" builtinId="8" hidden="1"/>
    <cellStyle name="Lien hypertexte" xfId="250" builtinId="8" hidden="1"/>
    <cellStyle name="Lien hypertexte" xfId="215" builtinId="8" hidden="1"/>
    <cellStyle name="Lien hypertexte" xfId="3" builtinId="8" hidden="1"/>
    <cellStyle name="Lien hypertexte" xfId="127" builtinId="8" hidden="1"/>
    <cellStyle name="Lien hypertexte" xfId="203" builtinId="8" hidden="1"/>
    <cellStyle name="Lien hypertexte" xfId="147" builtinId="8" hidden="1"/>
    <cellStyle name="Lien hypertexte" xfId="292" builtinId="8" hidden="1"/>
    <cellStyle name="Lien hypertexte" xfId="201" builtinId="8" hidden="1"/>
    <cellStyle name="Lien hypertexte" xfId="280" builtinId="8" hidden="1"/>
    <cellStyle name="Lien hypertexte" xfId="199" builtinId="8" hidden="1"/>
    <cellStyle name="Lien hypertexte" xfId="65" builtinId="8" hidden="1"/>
    <cellStyle name="Lien hypertexte" xfId="101" builtinId="8" hidden="1"/>
    <cellStyle name="Lien hypertexte" xfId="244" builtinId="8" hidden="1"/>
    <cellStyle name="Lien hypertexte" xfId="103" builtinId="8" hidden="1"/>
    <cellStyle name="Lien hypertexte" xfId="262" builtinId="8" hidden="1"/>
    <cellStyle name="Lien hypertexte" xfId="23" builtinId="8" hidden="1"/>
    <cellStyle name="Lien hypertexte" xfId="9" builtinId="8" hidden="1"/>
    <cellStyle name="Lien hypertexte" xfId="61" builtinId="8" hidden="1"/>
    <cellStyle name="Lien hypertexte" xfId="165" builtinId="8" hidden="1"/>
    <cellStyle name="Lien hypertexte" xfId="5" builtinId="8" hidden="1"/>
    <cellStyle name="Lien hypertexte" xfId="7" builtinId="8" hidden="1"/>
    <cellStyle name="Lien hypertexte" xfId="258" builtinId="8" hidden="1"/>
    <cellStyle name="Lien hypertexte" xfId="306" builtinId="8"/>
    <cellStyle name="Lien hypertexte visité" xfId="106" builtinId="9" hidden="1"/>
    <cellStyle name="Lien hypertexte visité" xfId="158" builtinId="9" hidden="1"/>
    <cellStyle name="Lien hypertexte visité" xfId="156" builtinId="9" hidden="1"/>
    <cellStyle name="Lien hypertexte visité" xfId="243" builtinId="9" hidden="1"/>
    <cellStyle name="Lien hypertexte visité" xfId="303" builtinId="9" hidden="1"/>
    <cellStyle name="Lien hypertexte visité" xfId="28" builtinId="9" hidden="1"/>
    <cellStyle name="Lien hypertexte visité" xfId="283" builtinId="9" hidden="1"/>
    <cellStyle name="Lien hypertexte visité" xfId="112" builtinId="9" hidden="1"/>
    <cellStyle name="Lien hypertexte visité" xfId="239" builtinId="9" hidden="1"/>
    <cellStyle name="Lien hypertexte visité" xfId="257" builtinId="9" hidden="1"/>
    <cellStyle name="Lien hypertexte visité" xfId="170" builtinId="9" hidden="1"/>
    <cellStyle name="Lien hypertexte visité" xfId="8" builtinId="9" hidden="1"/>
    <cellStyle name="Lien hypertexte visité" xfId="186" builtinId="9" hidden="1"/>
    <cellStyle name="Lien hypertexte visité" xfId="116" builtinId="9" hidden="1"/>
    <cellStyle name="Lien hypertexte visité" xfId="285" builtinId="9" hidden="1"/>
    <cellStyle name="Lien hypertexte visité" xfId="198" builtinId="9" hidden="1"/>
    <cellStyle name="Lien hypertexte visité" xfId="297" builtinId="9" hidden="1"/>
    <cellStyle name="Lien hypertexte visité" xfId="261" builtinId="9" hidden="1"/>
    <cellStyle name="Lien hypertexte visité" xfId="251" builtinId="9" hidden="1"/>
    <cellStyle name="Lien hypertexte visité" xfId="98" builtinId="9" hidden="1"/>
    <cellStyle name="Lien hypertexte visité" xfId="154" builtinId="9" hidden="1"/>
    <cellStyle name="Lien hypertexte visité" xfId="86" builtinId="9" hidden="1"/>
    <cellStyle name="Lien hypertexte visité" xfId="38" builtinId="9" hidden="1"/>
    <cellStyle name="Lien hypertexte visité" xfId="212" builtinId="9" hidden="1"/>
    <cellStyle name="Lien hypertexte visité" xfId="226" builtinId="9" hidden="1"/>
    <cellStyle name="Lien hypertexte visité" xfId="281" builtinId="9" hidden="1"/>
    <cellStyle name="Lien hypertexte visité" xfId="305" builtinId="9" hidden="1"/>
    <cellStyle name="Lien hypertexte visité" xfId="136" builtinId="9" hidden="1"/>
    <cellStyle name="Lien hypertexte visité" xfId="140" builtinId="9" hidden="1"/>
    <cellStyle name="Lien hypertexte visité" xfId="102" builtinId="9" hidden="1"/>
    <cellStyle name="Lien hypertexte visité" xfId="249" builtinId="9" hidden="1"/>
    <cellStyle name="Lien hypertexte visité" xfId="224" builtinId="9" hidden="1"/>
    <cellStyle name="Lien hypertexte visité" xfId="222" builtinId="9" hidden="1"/>
    <cellStyle name="Lien hypertexte visité" xfId="275" builtinId="9" hidden="1"/>
    <cellStyle name="Lien hypertexte visité" xfId="92" builtinId="9" hidden="1"/>
    <cellStyle name="Lien hypertexte visité" xfId="232" builtinId="9" hidden="1"/>
    <cellStyle name="Lien hypertexte visité" xfId="220" builtinId="9" hidden="1"/>
    <cellStyle name="Lien hypertexte visité" xfId="237" builtinId="9" hidden="1"/>
    <cellStyle name="Lien hypertexte visité" xfId="210" builtinId="9" hidden="1"/>
    <cellStyle name="Lien hypertexte visité" xfId="26" builtinId="9" hidden="1"/>
    <cellStyle name="Lien hypertexte visité" xfId="66" builtinId="9" hidden="1"/>
    <cellStyle name="Lien hypertexte visité" xfId="6" builtinId="9" hidden="1"/>
    <cellStyle name="Lien hypertexte visité" xfId="160" builtinId="9" hidden="1"/>
    <cellStyle name="Lien hypertexte visité" xfId="118" builtinId="9" hidden="1"/>
    <cellStyle name="Lien hypertexte visité" xfId="166" builtinId="9" hidden="1"/>
    <cellStyle name="Lien hypertexte visité" xfId="32" builtinId="9" hidden="1"/>
    <cellStyle name="Lien hypertexte visité" xfId="291" builtinId="9" hidden="1"/>
    <cellStyle name="Lien hypertexte visité" xfId="287" builtinId="9" hidden="1"/>
    <cellStyle name="Lien hypertexte visité" xfId="10" builtinId="9" hidden="1"/>
    <cellStyle name="Lien hypertexte visité" xfId="72" builtinId="9" hidden="1"/>
    <cellStyle name="Lien hypertexte visité" xfId="293" builtinId="9" hidden="1"/>
    <cellStyle name="Lien hypertexte visité" xfId="44" builtinId="9" hidden="1"/>
    <cellStyle name="Lien hypertexte visité" xfId="148" builtinId="9" hidden="1"/>
    <cellStyle name="Lien hypertexte visité" xfId="208" builtinId="9" hidden="1"/>
    <cellStyle name="Lien hypertexte visité" xfId="214" builtinId="9" hidden="1"/>
    <cellStyle name="Lien hypertexte visité" xfId="78" builtinId="9" hidden="1"/>
    <cellStyle name="Lien hypertexte visité" xfId="42" builtinId="9" hidden="1"/>
    <cellStyle name="Lien hypertexte visité" xfId="176" builtinId="9" hidden="1"/>
    <cellStyle name="Lien hypertexte visité" xfId="279" builtinId="9" hidden="1"/>
    <cellStyle name="Lien hypertexte visité" xfId="295" builtinId="9" hidden="1"/>
    <cellStyle name="Lien hypertexte visité" xfId="14" builtinId="9" hidden="1"/>
    <cellStyle name="Lien hypertexte visité" xfId="24" builtinId="9" hidden="1"/>
    <cellStyle name="Lien hypertexte visité" xfId="230" builtinId="9" hidden="1"/>
    <cellStyle name="Lien hypertexte visité" xfId="152" builtinId="9" hidden="1"/>
    <cellStyle name="Lien hypertexte visité" xfId="265" builtinId="9" hidden="1"/>
    <cellStyle name="Lien hypertexte visité" xfId="16" builtinId="9" hidden="1"/>
    <cellStyle name="Lien hypertexte visité" xfId="30" builtinId="9" hidden="1"/>
    <cellStyle name="Lien hypertexte visité" xfId="50" builtinId="9" hidden="1"/>
    <cellStyle name="Lien hypertexte visité" xfId="172" builtinId="9" hidden="1"/>
    <cellStyle name="Lien hypertexte visité" xfId="36" builtinId="9" hidden="1"/>
    <cellStyle name="Lien hypertexte visité" xfId="190" builtinId="9" hidden="1"/>
    <cellStyle name="Lien hypertexte visité" xfId="259" builtinId="9" hidden="1"/>
    <cellStyle name="Lien hypertexte visité" xfId="202" builtinId="9" hidden="1"/>
    <cellStyle name="Lien hypertexte visité" xfId="241" builtinId="9" hidden="1"/>
    <cellStyle name="Lien hypertexte visité" xfId="271" builtinId="9" hidden="1"/>
    <cellStyle name="Lien hypertexte visité" xfId="235" builtinId="9" hidden="1"/>
    <cellStyle name="Lien hypertexte visité" xfId="192" builtinId="9" hidden="1"/>
    <cellStyle name="Lien hypertexte visité" xfId="138" builtinId="9" hidden="1"/>
    <cellStyle name="Lien hypertexte visité" xfId="263" builtinId="9" hidden="1"/>
    <cellStyle name="Lien hypertexte visité" xfId="124" builtinId="9" hidden="1"/>
    <cellStyle name="Lien hypertexte visité" xfId="174" builtinId="9" hidden="1"/>
    <cellStyle name="Lien hypertexte visité" xfId="96" builtinId="9" hidden="1"/>
    <cellStyle name="Lien hypertexte visité" xfId="130" builtinId="9" hidden="1"/>
    <cellStyle name="Lien hypertexte visité" xfId="40" builtinId="9" hidden="1"/>
    <cellStyle name="Lien hypertexte visité" xfId="180" builtinId="9" hidden="1"/>
    <cellStyle name="Lien hypertexte visité" xfId="4" builtinId="9" hidden="1"/>
    <cellStyle name="Lien hypertexte visité" xfId="58" builtinId="9" hidden="1"/>
    <cellStyle name="Lien hypertexte visité" xfId="277" builtinId="9" hidden="1"/>
    <cellStyle name="Lien hypertexte visité" xfId="182" builtinId="9" hidden="1"/>
    <cellStyle name="Lien hypertexte visité" xfId="269" builtinId="9" hidden="1"/>
    <cellStyle name="Lien hypertexte visité" xfId="60" builtinId="9" hidden="1"/>
    <cellStyle name="Lien hypertexte visité" xfId="267" builtinId="9" hidden="1"/>
    <cellStyle name="Lien hypertexte visité" xfId="184" builtinId="9" hidden="1"/>
    <cellStyle name="Lien hypertexte visité" xfId="34" builtinId="9" hidden="1"/>
    <cellStyle name="Lien hypertexte visité" xfId="56" builtinId="9" hidden="1"/>
    <cellStyle name="Lien hypertexte visité" xfId="100" builtinId="9" hidden="1"/>
    <cellStyle name="Lien hypertexte visité" xfId="178" builtinId="9" hidden="1"/>
    <cellStyle name="Lien hypertexte visité" xfId="104" builtinId="9" hidden="1"/>
    <cellStyle name="Lien hypertexte visité" xfId="70" builtinId="9" hidden="1"/>
    <cellStyle name="Lien hypertexte visité" xfId="64" builtinId="9" hidden="1"/>
    <cellStyle name="Lien hypertexte visité" xfId="188" builtinId="9" hidden="1"/>
    <cellStyle name="Lien hypertexte visité" xfId="247" builtinId="9" hidden="1"/>
    <cellStyle name="Lien hypertexte visité" xfId="142" builtinId="9" hidden="1"/>
    <cellStyle name="Lien hypertexte visité" xfId="84" builtinId="9" hidden="1"/>
    <cellStyle name="Lien hypertexte visité" xfId="289" builtinId="9" hidden="1"/>
    <cellStyle name="Lien hypertexte visité" xfId="108" builtinId="9" hidden="1"/>
    <cellStyle name="Lien hypertexte visité" xfId="255" builtinId="9" hidden="1"/>
    <cellStyle name="Lien hypertexte visité" xfId="76" builtinId="9" hidden="1"/>
    <cellStyle name="Lien hypertexte visité" xfId="200" builtinId="9" hidden="1"/>
    <cellStyle name="Lien hypertexte visité" xfId="128" builtinId="9" hidden="1"/>
    <cellStyle name="Lien hypertexte visité" xfId="301" builtinId="9" hidden="1"/>
    <cellStyle name="Lien hypertexte visité" xfId="114" builtinId="9" hidden="1"/>
    <cellStyle name="Lien hypertexte visité" xfId="52" builtinId="9" hidden="1"/>
    <cellStyle name="Lien hypertexte visité" xfId="194" builtinId="9" hidden="1"/>
    <cellStyle name="Lien hypertexte visité" xfId="273" builtinId="9" hidden="1"/>
    <cellStyle name="Lien hypertexte visité" xfId="74" builtinId="9" hidden="1"/>
    <cellStyle name="Lien hypertexte visité" xfId="164" builtinId="9" hidden="1"/>
    <cellStyle name="Lien hypertexte visité" xfId="228" builtinId="9" hidden="1"/>
    <cellStyle name="Lien hypertexte visité" xfId="80" builtinId="9" hidden="1"/>
    <cellStyle name="Lien hypertexte visité" xfId="299" builtinId="9" hidden="1"/>
    <cellStyle name="Lien hypertexte visité" xfId="62" builtinId="9" hidden="1"/>
    <cellStyle name="Lien hypertexte visité" xfId="216" builtinId="9" hidden="1"/>
    <cellStyle name="Lien hypertexte visité" xfId="68" builtinId="9" hidden="1"/>
    <cellStyle name="Lien hypertexte visité" xfId="126" builtinId="9" hidden="1"/>
    <cellStyle name="Lien hypertexte visité" xfId="144" builtinId="9" hidden="1"/>
    <cellStyle name="Lien hypertexte visité" xfId="18" builtinId="9" hidden="1"/>
    <cellStyle name="Lien hypertexte visité" xfId="46" builtinId="9" hidden="1"/>
    <cellStyle name="Lien hypertexte visité" xfId="12" builtinId="9" hidden="1"/>
    <cellStyle name="Lien hypertexte visité" xfId="168" builtinId="9" hidden="1"/>
    <cellStyle name="Lien hypertexte visité" xfId="82" builtinId="9" hidden="1"/>
    <cellStyle name="Lien hypertexte visité" xfId="134" builtinId="9" hidden="1"/>
    <cellStyle name="Lien hypertexte visité" xfId="206" builtinId="9" hidden="1"/>
    <cellStyle name="Lien hypertexte visité" xfId="204" builtinId="9" hidden="1"/>
    <cellStyle name="Lien hypertexte visité" xfId="20" builtinId="9" hidden="1"/>
    <cellStyle name="Lien hypertexte visité" xfId="162" builtinId="9" hidden="1"/>
    <cellStyle name="Lien hypertexte visité" xfId="150" builtinId="9" hidden="1"/>
    <cellStyle name="Lien hypertexte visité" xfId="122" builtinId="9" hidden="1"/>
    <cellStyle name="Lien hypertexte visité" xfId="253" builtinId="9" hidden="1"/>
    <cellStyle name="Lien hypertexte visité" xfId="94" builtinId="9" hidden="1"/>
    <cellStyle name="Lien hypertexte visité" xfId="132" builtinId="9" hidden="1"/>
    <cellStyle name="Lien hypertexte visité" xfId="54" builtinId="9" hidden="1"/>
    <cellStyle name="Lien hypertexte visité" xfId="120" builtinId="9" hidden="1"/>
    <cellStyle name="Lien hypertexte visité" xfId="245" builtinId="9" hidden="1"/>
    <cellStyle name="Lien hypertexte visité" xfId="218" builtinId="9" hidden="1"/>
    <cellStyle name="Lien hypertexte visité" xfId="88" builtinId="9" hidden="1"/>
    <cellStyle name="Lien hypertexte visité" xfId="146" builtinId="9" hidden="1"/>
    <cellStyle name="Lien hypertexte visité" xfId="110" builtinId="9" hidden="1"/>
    <cellStyle name="Lien hypertexte visité" xfId="196" builtinId="9" hidden="1"/>
    <cellStyle name="Lien hypertexte visité" xfId="90" builtinId="9" hidden="1"/>
    <cellStyle name="Lien hypertexte visité" xfId="48" builtinId="9" hidden="1"/>
    <cellStyle name="Lien hypertexte visité" xfId="22" builtinId="9" hidden="1"/>
    <cellStyle name="Milliers" xfId="1" builtinId="3"/>
    <cellStyle name="Monétaire" xfId="2" builtinId="4"/>
    <cellStyle name="Normal" xfId="0" builtinId="0"/>
    <cellStyle name="Pourcentage" xfId="23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0</xdr:row>
      <xdr:rowOff>581025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9600" cy="581025"/>
        </a:xfrm>
        <a:prstGeom prst="rect">
          <a:avLst/>
        </a:prstGeom>
      </xdr:spPr>
    </xdr:pic>
    <xdr:clientData/>
  </xdr:twoCellAnchor>
  <xdr:twoCellAnchor editAs="oneCell">
    <xdr:from>
      <xdr:col>0</xdr:col>
      <xdr:colOff>704850</xdr:colOff>
      <xdr:row>0</xdr:row>
      <xdr:rowOff>38100</xdr:rowOff>
    </xdr:from>
    <xdr:to>
      <xdr:col>0</xdr:col>
      <xdr:colOff>1466850</xdr:colOff>
      <xdr:row>0</xdr:row>
      <xdr:rowOff>600075</xdr:rowOff>
    </xdr:to>
    <xdr:pic>
      <xdr:nvPicPr>
        <xdr:cNvPr id="3" name="Picture 2">
          <a:extLst>
            <a:ext uri="{FF2B5EF4-FFF2-40B4-BE49-F238E27FC236}">
              <a16:creationId xmlns:a16="http://schemas.microsoft.com/office/drawing/2014/main" id="{8ABFDA66-B305-46D0-91D0-74BA83ABD369}"/>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704850" y="38100"/>
          <a:ext cx="762000" cy="561975"/>
        </a:xfrm>
        <a:prstGeom prst="rect">
          <a:avLst/>
        </a:prstGeom>
      </xdr:spPr>
    </xdr:pic>
    <xdr:clientData/>
  </xdr:twoCellAnchor>
  <xdr:twoCellAnchor editAs="oneCell">
    <xdr:from>
      <xdr:col>0</xdr:col>
      <xdr:colOff>1476375</xdr:colOff>
      <xdr:row>0</xdr:row>
      <xdr:rowOff>9525</xdr:rowOff>
    </xdr:from>
    <xdr:to>
      <xdr:col>1</xdr:col>
      <xdr:colOff>495300</xdr:colOff>
      <xdr:row>0</xdr:row>
      <xdr:rowOff>542925</xdr:rowOff>
    </xdr:to>
    <xdr:pic>
      <xdr:nvPicPr>
        <xdr:cNvPr id="4" name="Picture 3">
          <a:extLst>
            <a:ext uri="{FF2B5EF4-FFF2-40B4-BE49-F238E27FC236}">
              <a16:creationId xmlns:a16="http://schemas.microsoft.com/office/drawing/2014/main" id="{3BC6B056-8502-4FDE-9699-C9749E9E1B3B}"/>
            </a:ext>
            <a:ext uri="{147F2762-F138-4A5C-976F-8EAC2B608ADB}">
              <a16:predDERef xmlns:a16="http://schemas.microsoft.com/office/drawing/2014/main" pred="{8ABFDA66-B305-46D0-91D0-74BA83ABD369}"/>
            </a:ext>
          </a:extLst>
        </xdr:cNvPr>
        <xdr:cNvPicPr>
          <a:picLocks noChangeAspect="1"/>
        </xdr:cNvPicPr>
      </xdr:nvPicPr>
      <xdr:blipFill>
        <a:blip xmlns:r="http://schemas.openxmlformats.org/officeDocument/2006/relationships" r:embed="rId3"/>
        <a:stretch>
          <a:fillRect/>
        </a:stretch>
      </xdr:blipFill>
      <xdr:spPr>
        <a:xfrm>
          <a:off x="1476375" y="9525"/>
          <a:ext cx="84772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0</xdr:row>
      <xdr:rowOff>590550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8650" cy="590550"/>
        </a:xfrm>
        <a:prstGeom prst="rect">
          <a:avLst/>
        </a:prstGeom>
      </xdr:spPr>
    </xdr:pic>
    <xdr:clientData/>
  </xdr:twoCellAnchor>
  <xdr:twoCellAnchor editAs="oneCell">
    <xdr:from>
      <xdr:col>0</xdr:col>
      <xdr:colOff>1466850</xdr:colOff>
      <xdr:row>0</xdr:row>
      <xdr:rowOff>0</xdr:rowOff>
    </xdr:from>
    <xdr:to>
      <xdr:col>0</xdr:col>
      <xdr:colOff>2514600</xdr:colOff>
      <xdr:row>0</xdr:row>
      <xdr:rowOff>657225</xdr:rowOff>
    </xdr:to>
    <xdr:pic>
      <xdr:nvPicPr>
        <xdr:cNvPr id="6" name="Picture 5">
          <a:extLst>
            <a:ext uri="{FF2B5EF4-FFF2-40B4-BE49-F238E27FC236}">
              <a16:creationId xmlns:a16="http://schemas.microsoft.com/office/drawing/2014/main" id="{D08DCFFB-E950-4C21-AE63-7A87CCD4602B}"/>
            </a:ext>
            <a:ext uri="{147F2762-F138-4A5C-976F-8EAC2B608ADB}">
              <a16:predDERef xmlns:a16="http://schemas.microsoft.com/office/drawing/2014/main" pred="{00000000-0008-0000-0100-000002000000}"/>
            </a:ext>
          </a:extLst>
        </xdr:cNvPr>
        <xdr:cNvPicPr>
          <a:picLocks noChangeAspect="1"/>
        </xdr:cNvPicPr>
      </xdr:nvPicPr>
      <xdr:blipFill>
        <a:blip xmlns:r="http://schemas.openxmlformats.org/officeDocument/2006/relationships" r:embed="rId2"/>
        <a:stretch>
          <a:fillRect/>
        </a:stretch>
      </xdr:blipFill>
      <xdr:spPr>
        <a:xfrm>
          <a:off x="1466850" y="0"/>
          <a:ext cx="1047750" cy="657225"/>
        </a:xfrm>
        <a:prstGeom prst="rect">
          <a:avLst/>
        </a:prstGeom>
      </xdr:spPr>
    </xdr:pic>
    <xdr:clientData/>
  </xdr:twoCellAnchor>
  <xdr:twoCellAnchor editAs="oneCell">
    <xdr:from>
      <xdr:col>0</xdr:col>
      <xdr:colOff>704850</xdr:colOff>
      <xdr:row>0</xdr:row>
      <xdr:rowOff>28575</xdr:rowOff>
    </xdr:from>
    <xdr:to>
      <xdr:col>0</xdr:col>
      <xdr:colOff>1533525</xdr:colOff>
      <xdr:row>0</xdr:row>
      <xdr:rowOff>647700</xdr:rowOff>
    </xdr:to>
    <xdr:pic>
      <xdr:nvPicPr>
        <xdr:cNvPr id="7" name="Picture 6">
          <a:extLst>
            <a:ext uri="{FF2B5EF4-FFF2-40B4-BE49-F238E27FC236}">
              <a16:creationId xmlns:a16="http://schemas.microsoft.com/office/drawing/2014/main" id="{40B3A4C3-EE16-4540-A0E4-F5C84B262342}"/>
            </a:ext>
            <a:ext uri="{147F2762-F138-4A5C-976F-8EAC2B608ADB}">
              <a16:predDERef xmlns:a16="http://schemas.microsoft.com/office/drawing/2014/main" pred="{D08DCFFB-E950-4C21-AE63-7A87CCD4602B}"/>
            </a:ext>
          </a:extLst>
        </xdr:cNvPr>
        <xdr:cNvPicPr>
          <a:picLocks noChangeAspect="1"/>
        </xdr:cNvPicPr>
      </xdr:nvPicPr>
      <xdr:blipFill>
        <a:blip xmlns:r="http://schemas.openxmlformats.org/officeDocument/2006/relationships" r:embed="rId3"/>
        <a:stretch>
          <a:fillRect/>
        </a:stretch>
      </xdr:blipFill>
      <xdr:spPr>
        <a:xfrm>
          <a:off x="704850" y="28575"/>
          <a:ext cx="828675"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657225</xdr:colOff>
      <xdr:row>1</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8575"/>
          <a:ext cx="600075" cy="581025"/>
        </a:xfrm>
        <a:prstGeom prst="rect">
          <a:avLst/>
        </a:prstGeom>
      </xdr:spPr>
    </xdr:pic>
    <xdr:clientData/>
  </xdr:twoCellAnchor>
  <xdr:twoCellAnchor editAs="oneCell">
    <xdr:from>
      <xdr:col>1</xdr:col>
      <xdr:colOff>762000</xdr:colOff>
      <xdr:row>0</xdr:row>
      <xdr:rowOff>38100</xdr:rowOff>
    </xdr:from>
    <xdr:to>
      <xdr:col>1</xdr:col>
      <xdr:colOff>1695450</xdr:colOff>
      <xdr:row>1</xdr:row>
      <xdr:rowOff>38100</xdr:rowOff>
    </xdr:to>
    <xdr:pic>
      <xdr:nvPicPr>
        <xdr:cNvPr id="3" name="Picture 2">
          <a:extLst>
            <a:ext uri="{FF2B5EF4-FFF2-40B4-BE49-F238E27FC236}">
              <a16:creationId xmlns:a16="http://schemas.microsoft.com/office/drawing/2014/main" id="{B7CBD4ED-9A54-4321-88CA-F956D204886C}"/>
            </a:ext>
            <a:ext uri="{147F2762-F138-4A5C-976F-8EAC2B608ADB}">
              <a16:predDERef xmlns:a16="http://schemas.microsoft.com/office/drawing/2014/main" pred="{00000000-0008-0000-0200-000002000000}"/>
            </a:ext>
          </a:extLst>
        </xdr:cNvPr>
        <xdr:cNvPicPr>
          <a:picLocks noChangeAspect="1"/>
        </xdr:cNvPicPr>
      </xdr:nvPicPr>
      <xdr:blipFill>
        <a:blip xmlns:r="http://schemas.openxmlformats.org/officeDocument/2006/relationships" r:embed="rId2"/>
        <a:stretch>
          <a:fillRect/>
        </a:stretch>
      </xdr:blipFill>
      <xdr:spPr>
        <a:xfrm>
          <a:off x="1504950" y="38100"/>
          <a:ext cx="933450" cy="590550"/>
        </a:xfrm>
        <a:prstGeom prst="rect">
          <a:avLst/>
        </a:prstGeom>
      </xdr:spPr>
    </xdr:pic>
    <xdr:clientData/>
  </xdr:twoCellAnchor>
  <xdr:twoCellAnchor editAs="oneCell">
    <xdr:from>
      <xdr:col>1</xdr:col>
      <xdr:colOff>9525</xdr:colOff>
      <xdr:row>0</xdr:row>
      <xdr:rowOff>47625</xdr:rowOff>
    </xdr:from>
    <xdr:to>
      <xdr:col>1</xdr:col>
      <xdr:colOff>790575</xdr:colOff>
      <xdr:row>1</xdr:row>
      <xdr:rowOff>47625</xdr:rowOff>
    </xdr:to>
    <xdr:pic>
      <xdr:nvPicPr>
        <xdr:cNvPr id="4" name="Picture 3">
          <a:extLst>
            <a:ext uri="{FF2B5EF4-FFF2-40B4-BE49-F238E27FC236}">
              <a16:creationId xmlns:a16="http://schemas.microsoft.com/office/drawing/2014/main" id="{E2FA5C4C-445D-4F17-A151-0F97D6ACDF96}"/>
            </a:ext>
            <a:ext uri="{147F2762-F138-4A5C-976F-8EAC2B608ADB}">
              <a16:predDERef xmlns:a16="http://schemas.microsoft.com/office/drawing/2014/main" pred="{B7CBD4ED-9A54-4321-88CA-F956D204886C}"/>
            </a:ext>
          </a:extLst>
        </xdr:cNvPr>
        <xdr:cNvPicPr>
          <a:picLocks noChangeAspect="1"/>
        </xdr:cNvPicPr>
      </xdr:nvPicPr>
      <xdr:blipFill>
        <a:blip xmlns:r="http://schemas.openxmlformats.org/officeDocument/2006/relationships" r:embed="rId3"/>
        <a:stretch>
          <a:fillRect/>
        </a:stretch>
      </xdr:blipFill>
      <xdr:spPr>
        <a:xfrm>
          <a:off x="752475" y="47625"/>
          <a:ext cx="781050"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62844</xdr:colOff>
      <xdr:row>0</xdr:row>
      <xdr:rowOff>62844</xdr:rowOff>
    </xdr:from>
    <xdr:to>
      <xdr:col>1</xdr:col>
      <xdr:colOff>91419</xdr:colOff>
      <xdr:row>0</xdr:row>
      <xdr:rowOff>634344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44" y="62844"/>
          <a:ext cx="627081" cy="571500"/>
        </a:xfrm>
        <a:prstGeom prst="rect">
          <a:avLst/>
        </a:prstGeom>
      </xdr:spPr>
    </xdr:pic>
    <xdr:clientData/>
  </xdr:twoCellAnchor>
  <xdr:twoCellAnchor editAs="oneCell">
    <xdr:from>
      <xdr:col>1</xdr:col>
      <xdr:colOff>201267</xdr:colOff>
      <xdr:row>0</xdr:row>
      <xdr:rowOff>48246</xdr:rowOff>
    </xdr:from>
    <xdr:to>
      <xdr:col>1</xdr:col>
      <xdr:colOff>991842</xdr:colOff>
      <xdr:row>0</xdr:row>
      <xdr:rowOff>638796</xdr:rowOff>
    </xdr:to>
    <xdr:pic>
      <xdr:nvPicPr>
        <xdr:cNvPr id="4" name="Picture 3">
          <a:extLst>
            <a:ext uri="{FF2B5EF4-FFF2-40B4-BE49-F238E27FC236}">
              <a16:creationId xmlns:a16="http://schemas.microsoft.com/office/drawing/2014/main" id="{5EB36C24-1BC8-481A-9DEC-7A7E12E9FB0A}"/>
            </a:ext>
            <a:ext uri="{147F2762-F138-4A5C-976F-8EAC2B608ADB}">
              <a16:predDERef xmlns:a16="http://schemas.microsoft.com/office/drawing/2014/main" pred="{00000000-0008-0000-0400-000002000000}"/>
            </a:ext>
          </a:extLst>
        </xdr:cNvPr>
        <xdr:cNvPicPr>
          <a:picLocks noChangeAspect="1"/>
        </xdr:cNvPicPr>
      </xdr:nvPicPr>
      <xdr:blipFill>
        <a:blip xmlns:r="http://schemas.openxmlformats.org/officeDocument/2006/relationships" r:embed="rId2"/>
        <a:stretch>
          <a:fillRect/>
        </a:stretch>
      </xdr:blipFill>
      <xdr:spPr>
        <a:xfrm>
          <a:off x="799773" y="48246"/>
          <a:ext cx="790575" cy="590550"/>
        </a:xfrm>
        <a:prstGeom prst="rect">
          <a:avLst/>
        </a:prstGeom>
      </xdr:spPr>
    </xdr:pic>
    <xdr:clientData/>
  </xdr:twoCellAnchor>
  <xdr:twoCellAnchor editAs="oneCell">
    <xdr:from>
      <xdr:col>1</xdr:col>
      <xdr:colOff>976623</xdr:colOff>
      <xdr:row>0</xdr:row>
      <xdr:rowOff>4453</xdr:rowOff>
    </xdr:from>
    <xdr:to>
      <xdr:col>1</xdr:col>
      <xdr:colOff>2149286</xdr:colOff>
      <xdr:row>0</xdr:row>
      <xdr:rowOff>744483</xdr:rowOff>
    </xdr:to>
    <xdr:pic>
      <xdr:nvPicPr>
        <xdr:cNvPr id="5" name="Picture 4">
          <a:extLst>
            <a:ext uri="{FF2B5EF4-FFF2-40B4-BE49-F238E27FC236}">
              <a16:creationId xmlns:a16="http://schemas.microsoft.com/office/drawing/2014/main" id="{498AC744-9678-4B98-8A60-D593524E1F13}"/>
            </a:ext>
            <a:ext uri="{147F2762-F138-4A5C-976F-8EAC2B608ADB}">
              <a16:predDERef xmlns:a16="http://schemas.microsoft.com/office/drawing/2014/main" pred="{5EB36C24-1BC8-481A-9DEC-7A7E12E9FB0A}"/>
            </a:ext>
          </a:extLst>
        </xdr:cNvPr>
        <xdr:cNvPicPr>
          <a:picLocks noChangeAspect="1"/>
        </xdr:cNvPicPr>
      </xdr:nvPicPr>
      <xdr:blipFill>
        <a:blip xmlns:r="http://schemas.openxmlformats.org/officeDocument/2006/relationships" r:embed="rId3"/>
        <a:stretch>
          <a:fillRect/>
        </a:stretch>
      </xdr:blipFill>
      <xdr:spPr>
        <a:xfrm>
          <a:off x="1575129" y="4453"/>
          <a:ext cx="1172663" cy="7400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50800</xdr:rowOff>
    </xdr:from>
    <xdr:to>
      <xdr:col>1</xdr:col>
      <xdr:colOff>349250</xdr:colOff>
      <xdr:row>0</xdr:row>
      <xdr:rowOff>868898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50800"/>
          <a:ext cx="857250" cy="8180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504825</xdr:colOff>
      <xdr:row>0</xdr:row>
      <xdr:rowOff>476250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0"/>
          <a:ext cx="485775" cy="476250"/>
        </a:xfrm>
        <a:prstGeom prst="rect">
          <a:avLst/>
        </a:prstGeom>
      </xdr:spPr>
    </xdr:pic>
    <xdr:clientData/>
  </xdr:twoCellAnchor>
  <xdr:twoCellAnchor editAs="oneCell">
    <xdr:from>
      <xdr:col>0</xdr:col>
      <xdr:colOff>1438275</xdr:colOff>
      <xdr:row>0</xdr:row>
      <xdr:rowOff>0</xdr:rowOff>
    </xdr:from>
    <xdr:to>
      <xdr:col>0</xdr:col>
      <xdr:colOff>2343150</xdr:colOff>
      <xdr:row>0</xdr:row>
      <xdr:rowOff>561975</xdr:rowOff>
    </xdr:to>
    <xdr:pic>
      <xdr:nvPicPr>
        <xdr:cNvPr id="3" name="Picture 2">
          <a:extLst>
            <a:ext uri="{FF2B5EF4-FFF2-40B4-BE49-F238E27FC236}">
              <a16:creationId xmlns:a16="http://schemas.microsoft.com/office/drawing/2014/main" id="{55D25BCE-4D42-4C82-A3B7-A3AB249B8D6A}"/>
            </a:ext>
            <a:ext uri="{147F2762-F138-4A5C-976F-8EAC2B608ADB}">
              <a16:predDERef xmlns:a16="http://schemas.microsoft.com/office/drawing/2014/main" pred="{00000000-0008-0000-0700-000002000000}"/>
            </a:ext>
          </a:extLst>
        </xdr:cNvPr>
        <xdr:cNvPicPr>
          <a:picLocks noChangeAspect="1"/>
        </xdr:cNvPicPr>
      </xdr:nvPicPr>
      <xdr:blipFill>
        <a:blip xmlns:r="http://schemas.openxmlformats.org/officeDocument/2006/relationships" r:embed="rId2"/>
        <a:stretch>
          <a:fillRect/>
        </a:stretch>
      </xdr:blipFill>
      <xdr:spPr>
        <a:xfrm>
          <a:off x="1438275" y="0"/>
          <a:ext cx="904875" cy="561975"/>
        </a:xfrm>
        <a:prstGeom prst="rect">
          <a:avLst/>
        </a:prstGeom>
      </xdr:spPr>
    </xdr:pic>
    <xdr:clientData/>
  </xdr:twoCellAnchor>
  <xdr:twoCellAnchor editAs="oneCell">
    <xdr:from>
      <xdr:col>0</xdr:col>
      <xdr:colOff>714375</xdr:colOff>
      <xdr:row>0</xdr:row>
      <xdr:rowOff>9525</xdr:rowOff>
    </xdr:from>
    <xdr:to>
      <xdr:col>0</xdr:col>
      <xdr:colOff>1476375</xdr:colOff>
      <xdr:row>0</xdr:row>
      <xdr:rowOff>581025</xdr:rowOff>
    </xdr:to>
    <xdr:pic>
      <xdr:nvPicPr>
        <xdr:cNvPr id="4" name="Picture 3">
          <a:extLst>
            <a:ext uri="{FF2B5EF4-FFF2-40B4-BE49-F238E27FC236}">
              <a16:creationId xmlns:a16="http://schemas.microsoft.com/office/drawing/2014/main" id="{AE679485-2DB6-4A7E-88FE-B488967EC32A}"/>
            </a:ext>
            <a:ext uri="{147F2762-F138-4A5C-976F-8EAC2B608ADB}">
              <a16:predDERef xmlns:a16="http://schemas.microsoft.com/office/drawing/2014/main" pred="{55D25BCE-4D42-4C82-A3B7-A3AB249B8D6A}"/>
            </a:ext>
          </a:extLst>
        </xdr:cNvPr>
        <xdr:cNvPicPr>
          <a:picLocks noChangeAspect="1"/>
        </xdr:cNvPicPr>
      </xdr:nvPicPr>
      <xdr:blipFill>
        <a:blip xmlns:r="http://schemas.openxmlformats.org/officeDocument/2006/relationships" r:embed="rId3"/>
        <a:stretch>
          <a:fillRect/>
        </a:stretch>
      </xdr:blipFill>
      <xdr:spPr>
        <a:xfrm>
          <a:off x="714375" y="9525"/>
          <a:ext cx="762000" cy="571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ellfund.ca/wp-content/uploads/2020/03/Financing-and-Budget-Policy-2020.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abSelected="1" workbookViewId="0">
      <selection activeCell="A2" sqref="A2:B2"/>
    </sheetView>
  </sheetViews>
  <sheetFormatPr baseColWidth="10" defaultColWidth="8.7109375" defaultRowHeight="16" x14ac:dyDescent="0.2"/>
  <cols>
    <col min="1" max="1" width="21.28515625" style="81" customWidth="1"/>
    <col min="2" max="2" width="80.28515625" style="81" customWidth="1"/>
    <col min="3" max="16384" width="8.7109375" style="81"/>
  </cols>
  <sheetData>
    <row r="1" spans="1:2" ht="64.5" customHeight="1" x14ac:dyDescent="0.2">
      <c r="A1" s="240" t="s">
        <v>0</v>
      </c>
      <c r="B1" s="241"/>
    </row>
    <row r="2" spans="1:2" x14ac:dyDescent="0.2">
      <c r="A2" s="245" t="s">
        <v>1</v>
      </c>
      <c r="B2" s="245"/>
    </row>
    <row r="3" spans="1:2" ht="20" x14ac:dyDescent="0.2">
      <c r="A3" s="246" t="s">
        <v>2</v>
      </c>
      <c r="B3" s="246"/>
    </row>
    <row r="4" spans="1:2" x14ac:dyDescent="0.2">
      <c r="A4" s="22"/>
      <c r="B4" s="82"/>
    </row>
    <row r="5" spans="1:2" ht="27.75" customHeight="1" x14ac:dyDescent="0.2">
      <c r="A5" s="249" t="s">
        <v>3</v>
      </c>
      <c r="B5" s="249"/>
    </row>
    <row r="6" spans="1:2" x14ac:dyDescent="0.2">
      <c r="A6" s="249"/>
      <c r="B6" s="249"/>
    </row>
    <row r="7" spans="1:2" x14ac:dyDescent="0.2">
      <c r="A7" s="249"/>
      <c r="B7" s="249"/>
    </row>
    <row r="8" spans="1:2" ht="53.25" customHeight="1" x14ac:dyDescent="0.2">
      <c r="A8" s="250"/>
      <c r="B8" s="250"/>
    </row>
    <row r="9" spans="1:2" x14ac:dyDescent="0.2">
      <c r="A9" s="83" t="s">
        <v>4</v>
      </c>
      <c r="B9" s="84"/>
    </row>
    <row r="10" spans="1:2" x14ac:dyDescent="0.2">
      <c r="A10" s="85"/>
      <c r="B10" s="86"/>
    </row>
    <row r="11" spans="1:2" x14ac:dyDescent="0.2">
      <c r="A11" s="87" t="s">
        <v>5</v>
      </c>
      <c r="B11" s="88" t="s">
        <v>6</v>
      </c>
    </row>
    <row r="12" spans="1:2" x14ac:dyDescent="0.2">
      <c r="A12" s="89" t="s">
        <v>7</v>
      </c>
      <c r="B12" s="21" t="s">
        <v>8</v>
      </c>
    </row>
    <row r="13" spans="1:2" x14ac:dyDescent="0.2">
      <c r="A13" s="89" t="s">
        <v>9</v>
      </c>
      <c r="B13" s="21" t="s">
        <v>10</v>
      </c>
    </row>
    <row r="14" spans="1:2" x14ac:dyDescent="0.2">
      <c r="A14" s="89" t="s">
        <v>11</v>
      </c>
      <c r="B14" s="21" t="s">
        <v>12</v>
      </c>
    </row>
    <row r="15" spans="1:2" x14ac:dyDescent="0.2">
      <c r="A15" s="89" t="s">
        <v>13</v>
      </c>
      <c r="B15" s="21" t="s">
        <v>14</v>
      </c>
    </row>
    <row r="16" spans="1:2" x14ac:dyDescent="0.2">
      <c r="A16" s="89" t="s">
        <v>15</v>
      </c>
      <c r="B16" s="21" t="s">
        <v>16</v>
      </c>
    </row>
    <row r="17" spans="1:2" x14ac:dyDescent="0.2">
      <c r="A17" s="89" t="s">
        <v>17</v>
      </c>
      <c r="B17" s="21" t="s">
        <v>18</v>
      </c>
    </row>
    <row r="18" spans="1:2" x14ac:dyDescent="0.2">
      <c r="A18" s="90"/>
      <c r="B18" s="21"/>
    </row>
    <row r="19" spans="1:2" x14ac:dyDescent="0.2">
      <c r="A19" s="91"/>
      <c r="B19" s="22"/>
    </row>
    <row r="20" spans="1:2" ht="32.25" customHeight="1" x14ac:dyDescent="0.2">
      <c r="A20" s="244" t="s">
        <v>19</v>
      </c>
      <c r="B20" s="244"/>
    </row>
    <row r="21" spans="1:2" ht="28.5" customHeight="1" x14ac:dyDescent="0.2">
      <c r="B21" s="82"/>
    </row>
    <row r="22" spans="1:2" x14ac:dyDescent="0.2">
      <c r="A22" s="244" t="s">
        <v>20</v>
      </c>
      <c r="B22" s="244"/>
    </row>
    <row r="23" spans="1:2" ht="17" thickBot="1" x14ac:dyDescent="0.25"/>
    <row r="24" spans="1:2" x14ac:dyDescent="0.2">
      <c r="A24" s="247" t="s">
        <v>21</v>
      </c>
      <c r="B24" s="248"/>
    </row>
    <row r="25" spans="1:2" ht="64.5" customHeight="1" x14ac:dyDescent="0.2">
      <c r="A25" s="242" t="s">
        <v>22</v>
      </c>
      <c r="B25" s="243"/>
    </row>
    <row r="27" spans="1:2" ht="57" customHeight="1" x14ac:dyDescent="0.2"/>
    <row r="29" spans="1:2" ht="15" customHeight="1" x14ac:dyDescent="0.2"/>
  </sheetData>
  <mergeCells count="8">
    <mergeCell ref="A1:B1"/>
    <mergeCell ref="A25:B25"/>
    <mergeCell ref="A20:B20"/>
    <mergeCell ref="A2:B2"/>
    <mergeCell ref="A3:B3"/>
    <mergeCell ref="A24:B24"/>
    <mergeCell ref="A22:B22"/>
    <mergeCell ref="A5:B8"/>
  </mergeCells>
  <phoneticPr fontId="7" type="noConversion"/>
  <pageMargins left="0.75000000000000011" right="0.75000000000000011" top="0.25979166666666664" bottom="0.71" header="0.51" footer="0.51"/>
  <pageSetup scale="86" orientation="landscape" r:id="rId1"/>
  <headerFooter alignWithMargins="0">
    <oddFooter>&amp;C&amp;K000000BFDiscoverBudget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zoomScale="90" zoomScaleNormal="90" zoomScalePageLayoutView="75" workbookViewId="0">
      <selection activeCell="B4" sqref="B4:C4"/>
    </sheetView>
  </sheetViews>
  <sheetFormatPr baseColWidth="10" defaultColWidth="18.7109375" defaultRowHeight="13" x14ac:dyDescent="0.15"/>
  <cols>
    <col min="1" max="1" width="44.28515625" style="82" customWidth="1"/>
    <col min="2" max="2" width="30.140625" style="82" customWidth="1"/>
    <col min="3" max="3" width="21.85546875" style="82" customWidth="1"/>
    <col min="4" max="4" width="26.85546875" style="82" customWidth="1"/>
    <col min="5" max="16384" width="18.7109375" style="82"/>
  </cols>
  <sheetData>
    <row r="1" spans="1:5" ht="70.5" customHeight="1" thickBot="1" x14ac:dyDescent="0.25">
      <c r="A1" s="251" t="s">
        <v>93</v>
      </c>
      <c r="B1" s="252"/>
      <c r="C1" s="252"/>
    </row>
    <row r="2" spans="1:5" ht="21.75" customHeight="1" thickBot="1" x14ac:dyDescent="0.25">
      <c r="A2" s="255" t="s">
        <v>94</v>
      </c>
      <c r="B2" s="256"/>
      <c r="C2" s="257"/>
      <c r="D2" s="92"/>
      <c r="E2" s="92"/>
    </row>
    <row r="4" spans="1:5" ht="18" customHeight="1" x14ac:dyDescent="0.2">
      <c r="A4" s="89" t="s">
        <v>95</v>
      </c>
      <c r="B4" s="258"/>
      <c r="C4" s="259"/>
    </row>
    <row r="5" spans="1:5" ht="10.5" customHeight="1" x14ac:dyDescent="0.15"/>
    <row r="6" spans="1:5" ht="18" customHeight="1" x14ac:dyDescent="0.2">
      <c r="A6" s="89" t="s">
        <v>96</v>
      </c>
      <c r="B6" s="258"/>
      <c r="C6" s="259"/>
    </row>
    <row r="7" spans="1:5" ht="18" customHeight="1" x14ac:dyDescent="0.15">
      <c r="A7" s="89" t="s">
        <v>97</v>
      </c>
      <c r="B7" s="93"/>
      <c r="C7" s="94"/>
    </row>
    <row r="8" spans="1:5" ht="18" customHeight="1" x14ac:dyDescent="0.2">
      <c r="A8" s="89" t="s">
        <v>98</v>
      </c>
      <c r="B8" s="258"/>
      <c r="C8" s="259"/>
    </row>
    <row r="9" spans="1:5" ht="18" customHeight="1" x14ac:dyDescent="0.15">
      <c r="A9" s="21" t="s">
        <v>99</v>
      </c>
      <c r="B9" s="253"/>
      <c r="C9" s="254"/>
      <c r="D9" s="95"/>
    </row>
    <row r="10" spans="1:5" ht="18" customHeight="1" x14ac:dyDescent="0.15">
      <c r="A10" s="89" t="s">
        <v>100</v>
      </c>
      <c r="B10" s="253"/>
      <c r="C10" s="254"/>
      <c r="D10" s="95"/>
    </row>
    <row r="11" spans="1:5" ht="18" customHeight="1" x14ac:dyDescent="0.15">
      <c r="B11" s="253"/>
      <c r="C11" s="254"/>
      <c r="D11" s="95"/>
    </row>
    <row r="12" spans="1:5" ht="10.5" customHeight="1" x14ac:dyDescent="0.15"/>
    <row r="13" spans="1:5" ht="10.5" customHeight="1" x14ac:dyDescent="0.15"/>
    <row r="14" spans="1:5" ht="18" customHeight="1" x14ac:dyDescent="0.15">
      <c r="A14" s="96" t="s">
        <v>101</v>
      </c>
      <c r="B14" s="97" t="s">
        <v>102</v>
      </c>
      <c r="C14" s="97" t="s">
        <v>103</v>
      </c>
    </row>
    <row r="15" spans="1:5" ht="42" x14ac:dyDescent="0.15">
      <c r="A15" s="96"/>
      <c r="B15" s="98" t="s">
        <v>252</v>
      </c>
      <c r="C15" s="99" t="s">
        <v>104</v>
      </c>
    </row>
    <row r="16" spans="1:5" ht="18" customHeight="1" x14ac:dyDescent="0.15">
      <c r="A16" s="21"/>
      <c r="B16" s="31"/>
      <c r="C16" s="31"/>
    </row>
    <row r="17" spans="1:3" ht="18" customHeight="1" x14ac:dyDescent="0.15">
      <c r="A17" s="21"/>
      <c r="B17" s="31"/>
      <c r="C17" s="31"/>
    </row>
    <row r="18" spans="1:3" ht="18" customHeight="1" x14ac:dyDescent="0.15">
      <c r="A18" s="21"/>
      <c r="B18" s="31"/>
      <c r="C18" s="31"/>
    </row>
    <row r="19" spans="1:3" ht="10.5" customHeight="1" x14ac:dyDescent="0.15"/>
    <row r="20" spans="1:3" ht="18" customHeight="1" x14ac:dyDescent="0.15">
      <c r="A20" s="96" t="s">
        <v>105</v>
      </c>
      <c r="B20" s="253"/>
      <c r="C20" s="254"/>
    </row>
    <row r="21" spans="1:3" ht="18" customHeight="1" x14ac:dyDescent="0.15">
      <c r="A21" s="96" t="s">
        <v>106</v>
      </c>
      <c r="B21" s="258"/>
      <c r="C21" s="266"/>
    </row>
    <row r="22" spans="1:3" ht="18" customHeight="1" x14ac:dyDescent="0.15">
      <c r="A22" s="96" t="s">
        <v>107</v>
      </c>
      <c r="B22" s="253"/>
      <c r="C22" s="254"/>
    </row>
    <row r="23" spans="1:3" ht="18" customHeight="1" x14ac:dyDescent="0.15">
      <c r="A23" s="96" t="s">
        <v>108</v>
      </c>
      <c r="B23" s="253"/>
      <c r="C23" s="254"/>
    </row>
    <row r="24" spans="1:3" ht="18" customHeight="1" x14ac:dyDescent="0.15">
      <c r="A24" s="260" t="s">
        <v>109</v>
      </c>
      <c r="B24" s="262"/>
      <c r="C24" s="263"/>
    </row>
    <row r="25" spans="1:3" ht="18" customHeight="1" x14ac:dyDescent="0.15">
      <c r="A25" s="261"/>
      <c r="B25" s="264"/>
      <c r="C25" s="265"/>
    </row>
  </sheetData>
  <sheetProtection selectLockedCells="1"/>
  <mergeCells count="14">
    <mergeCell ref="A24:A25"/>
    <mergeCell ref="B24:C25"/>
    <mergeCell ref="B21:C21"/>
    <mergeCell ref="B8:C8"/>
    <mergeCell ref="B9:C9"/>
    <mergeCell ref="B10:C10"/>
    <mergeCell ref="B11:C11"/>
    <mergeCell ref="B20:C20"/>
    <mergeCell ref="B22:C22"/>
    <mergeCell ref="A1:C1"/>
    <mergeCell ref="B23:C23"/>
    <mergeCell ref="A2:C2"/>
    <mergeCell ref="B4:C4"/>
    <mergeCell ref="B6:C6"/>
  </mergeCells>
  <phoneticPr fontId="0" type="noConversion"/>
  <printOptions horizontalCentered="1"/>
  <pageMargins left="0.75000000000000011" right="0.75000000000000011" top="0.26874999999999999" bottom="0.71" header="0.51" footer="0.51"/>
  <pageSetup scale="86" orientation="landscape" horizontalDpi="300" verticalDpi="300" r:id="rId1"/>
  <headerFooter alignWithMargins="0">
    <oddFooter>&amp;C&amp;K000000BFDiscoverBudget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zoomScaleNormal="100" zoomScalePageLayoutView="60" workbookViewId="0">
      <selection activeCell="E5" sqref="E5"/>
    </sheetView>
  </sheetViews>
  <sheetFormatPr baseColWidth="10" defaultColWidth="8.7109375" defaultRowHeight="16" x14ac:dyDescent="0.2"/>
  <cols>
    <col min="2" max="2" width="33.28515625" customWidth="1"/>
    <col min="3" max="3" width="16" customWidth="1"/>
    <col min="4" max="4" width="33.42578125" customWidth="1"/>
    <col min="5" max="5" width="23.5703125" customWidth="1"/>
  </cols>
  <sheetData>
    <row r="1" spans="1:5" ht="46.5" customHeight="1" x14ac:dyDescent="0.2">
      <c r="A1" s="296"/>
      <c r="B1" s="296"/>
      <c r="C1" s="296"/>
      <c r="D1" s="296"/>
      <c r="E1" s="296"/>
    </row>
    <row r="2" spans="1:5" ht="19" customHeight="1" x14ac:dyDescent="0.2">
      <c r="A2" s="301" t="s">
        <v>62</v>
      </c>
      <c r="B2" s="301"/>
      <c r="C2" s="301"/>
      <c r="D2" s="301"/>
      <c r="E2" s="301"/>
    </row>
    <row r="3" spans="1:5" ht="15" customHeight="1" x14ac:dyDescent="0.2">
      <c r="A3" s="302" t="s">
        <v>63</v>
      </c>
      <c r="B3" s="302"/>
      <c r="C3" s="302"/>
      <c r="D3" s="302"/>
      <c r="E3" s="302"/>
    </row>
    <row r="4" spans="1:5" x14ac:dyDescent="0.2">
      <c r="A4" s="303"/>
      <c r="B4" s="303"/>
      <c r="C4" s="303"/>
      <c r="D4" s="303"/>
      <c r="E4" s="46" t="s">
        <v>64</v>
      </c>
    </row>
    <row r="5" spans="1:5" x14ac:dyDescent="0.2">
      <c r="A5" s="285" t="s">
        <v>65</v>
      </c>
      <c r="B5" s="285"/>
      <c r="C5" s="285"/>
      <c r="D5" s="285"/>
      <c r="E5" s="47"/>
    </row>
    <row r="6" spans="1:5" x14ac:dyDescent="0.2">
      <c r="A6" s="298" t="s">
        <v>66</v>
      </c>
      <c r="B6" s="299"/>
      <c r="C6" s="299"/>
      <c r="D6" s="300"/>
      <c r="E6" s="48"/>
    </row>
    <row r="7" spans="1:5" x14ac:dyDescent="0.2">
      <c r="A7" s="285" t="s">
        <v>67</v>
      </c>
      <c r="B7" s="285"/>
      <c r="C7" s="285"/>
      <c r="D7" s="285"/>
      <c r="E7" s="48"/>
    </row>
    <row r="8" spans="1:5" x14ac:dyDescent="0.2">
      <c r="A8" s="285" t="s">
        <v>68</v>
      </c>
      <c r="B8" s="285"/>
      <c r="C8" s="285"/>
      <c r="D8" s="285"/>
      <c r="E8" s="48"/>
    </row>
    <row r="9" spans="1:5" ht="15" customHeight="1" x14ac:dyDescent="0.2">
      <c r="A9" s="73"/>
      <c r="B9" s="73"/>
      <c r="C9" s="73"/>
      <c r="D9" s="49"/>
      <c r="E9" s="73"/>
    </row>
    <row r="10" spans="1:5" ht="15" customHeight="1" x14ac:dyDescent="0.2">
      <c r="A10" s="297"/>
      <c r="B10" s="297"/>
      <c r="C10" s="297"/>
      <c r="D10" s="297"/>
      <c r="E10" s="297"/>
    </row>
    <row r="11" spans="1:5" ht="15" customHeight="1" x14ac:dyDescent="0.2">
      <c r="A11" s="290" t="s">
        <v>69</v>
      </c>
      <c r="B11" s="291"/>
      <c r="C11" s="291"/>
      <c r="D11" s="291"/>
      <c r="E11" s="292"/>
    </row>
    <row r="12" spans="1:5" x14ac:dyDescent="0.2">
      <c r="A12" s="293" t="s">
        <v>70</v>
      </c>
      <c r="B12" s="294"/>
      <c r="C12" s="294"/>
      <c r="D12" s="294"/>
      <c r="E12" s="295"/>
    </row>
    <row r="13" spans="1:5" x14ac:dyDescent="0.2">
      <c r="A13" s="278"/>
      <c r="B13" s="279"/>
      <c r="C13" s="279"/>
      <c r="D13" s="279"/>
      <c r="E13" s="280"/>
    </row>
    <row r="14" spans="1:5" x14ac:dyDescent="0.2">
      <c r="A14" s="283" t="s">
        <v>71</v>
      </c>
      <c r="B14" s="284"/>
      <c r="C14" s="52" t="s">
        <v>72</v>
      </c>
      <c r="D14" s="53" t="s">
        <v>73</v>
      </c>
      <c r="E14" s="50" t="s">
        <v>74</v>
      </c>
    </row>
    <row r="15" spans="1:5" x14ac:dyDescent="0.2">
      <c r="A15" s="285" t="s">
        <v>75</v>
      </c>
      <c r="B15" s="285"/>
      <c r="C15" s="71"/>
      <c r="D15" s="54"/>
      <c r="E15" s="51"/>
    </row>
    <row r="16" spans="1:5" x14ac:dyDescent="0.2">
      <c r="A16" s="285" t="s">
        <v>76</v>
      </c>
      <c r="B16" s="285"/>
      <c r="C16" s="71"/>
      <c r="D16" s="54"/>
      <c r="E16" s="51"/>
    </row>
    <row r="17" spans="1:5" x14ac:dyDescent="0.2">
      <c r="A17" s="285" t="s">
        <v>77</v>
      </c>
      <c r="B17" s="285"/>
      <c r="C17" s="71"/>
      <c r="D17" s="54"/>
      <c r="E17" s="51"/>
    </row>
    <row r="18" spans="1:5" x14ac:dyDescent="0.2">
      <c r="A18" s="285" t="s">
        <v>78</v>
      </c>
      <c r="B18" s="285"/>
      <c r="C18" s="71"/>
      <c r="D18" s="54"/>
      <c r="E18" s="51"/>
    </row>
    <row r="19" spans="1:5" x14ac:dyDescent="0.2">
      <c r="A19" s="285" t="s">
        <v>79</v>
      </c>
      <c r="B19" s="285"/>
      <c r="C19" s="71"/>
      <c r="D19" s="54"/>
      <c r="E19" s="51"/>
    </row>
    <row r="20" spans="1:5" x14ac:dyDescent="0.2">
      <c r="A20" s="285" t="s">
        <v>80</v>
      </c>
      <c r="B20" s="285"/>
      <c r="C20" s="71"/>
      <c r="D20" s="54"/>
      <c r="E20" s="51"/>
    </row>
    <row r="21" spans="1:5" x14ac:dyDescent="0.2">
      <c r="A21" s="285" t="s">
        <v>81</v>
      </c>
      <c r="B21" s="285"/>
      <c r="C21" s="71"/>
      <c r="D21" s="54"/>
      <c r="E21" s="51"/>
    </row>
    <row r="22" spans="1:5" ht="15.75" customHeight="1" x14ac:dyDescent="0.2">
      <c r="A22" s="285" t="s">
        <v>82</v>
      </c>
      <c r="B22" s="285"/>
      <c r="C22" s="71"/>
      <c r="D22" s="54"/>
      <c r="E22" s="51"/>
    </row>
    <row r="23" spans="1:5" ht="15.75" customHeight="1" x14ac:dyDescent="0.2">
      <c r="A23" s="285" t="s">
        <v>83</v>
      </c>
      <c r="B23" s="285"/>
      <c r="C23" s="71"/>
      <c r="D23" s="54"/>
      <c r="E23" s="51"/>
    </row>
    <row r="24" spans="1:5" x14ac:dyDescent="0.2">
      <c r="A24" s="285" t="s">
        <v>84</v>
      </c>
      <c r="B24" s="285"/>
      <c r="C24" s="71"/>
      <c r="D24" s="54"/>
      <c r="E24" s="51"/>
    </row>
    <row r="25" spans="1:5" ht="15.75" customHeight="1" x14ac:dyDescent="0.2">
      <c r="A25" s="286" t="s">
        <v>85</v>
      </c>
      <c r="B25" s="286"/>
      <c r="C25" s="72"/>
      <c r="D25" s="55"/>
      <c r="E25" s="56"/>
    </row>
    <row r="26" spans="1:5" x14ac:dyDescent="0.2">
      <c r="A26" s="267" t="s">
        <v>26</v>
      </c>
      <c r="B26" s="268"/>
      <c r="C26" s="268"/>
      <c r="D26" s="269"/>
      <c r="E26" s="57">
        <f>SUM(E15:E25)</f>
        <v>0</v>
      </c>
    </row>
    <row r="27" spans="1:5" ht="15" customHeight="1" x14ac:dyDescent="0.2">
      <c r="A27" s="58"/>
      <c r="B27" s="59"/>
      <c r="C27" s="59"/>
      <c r="D27" s="59"/>
      <c r="E27" s="59"/>
    </row>
    <row r="28" spans="1:5" x14ac:dyDescent="0.2">
      <c r="A28" s="287" t="s">
        <v>86</v>
      </c>
      <c r="B28" s="288"/>
      <c r="C28" s="288"/>
      <c r="D28" s="288"/>
      <c r="E28" s="289"/>
    </row>
    <row r="29" spans="1:5" x14ac:dyDescent="0.2">
      <c r="A29" s="275" t="s">
        <v>87</v>
      </c>
      <c r="B29" s="276"/>
      <c r="C29" s="276"/>
      <c r="D29" s="276"/>
      <c r="E29" s="277"/>
    </row>
    <row r="30" spans="1:5" x14ac:dyDescent="0.2">
      <c r="A30" s="278"/>
      <c r="B30" s="279"/>
      <c r="C30" s="279"/>
      <c r="D30" s="279"/>
      <c r="E30" s="280"/>
    </row>
    <row r="31" spans="1:5" ht="15.75" customHeight="1" x14ac:dyDescent="0.2">
      <c r="A31" s="281" t="s">
        <v>88</v>
      </c>
      <c r="B31" s="282"/>
      <c r="C31" s="283" t="s">
        <v>72</v>
      </c>
      <c r="D31" s="284"/>
      <c r="E31" s="60" t="s">
        <v>74</v>
      </c>
    </row>
    <row r="32" spans="1:5" ht="15.75" customHeight="1" x14ac:dyDescent="0.2">
      <c r="A32" s="271"/>
      <c r="B32" s="272"/>
      <c r="C32" s="271"/>
      <c r="D32" s="272"/>
      <c r="E32" s="51"/>
    </row>
    <row r="33" spans="1:5" x14ac:dyDescent="0.2">
      <c r="A33" s="271"/>
      <c r="B33" s="272"/>
      <c r="C33" s="271"/>
      <c r="D33" s="272"/>
      <c r="E33" s="51"/>
    </row>
    <row r="34" spans="1:5" x14ac:dyDescent="0.2">
      <c r="A34" s="271"/>
      <c r="B34" s="272"/>
      <c r="C34" s="271"/>
      <c r="D34" s="272"/>
      <c r="E34" s="51"/>
    </row>
    <row r="35" spans="1:5" x14ac:dyDescent="0.2">
      <c r="A35" s="273"/>
      <c r="B35" s="274"/>
      <c r="C35" s="273"/>
      <c r="D35" s="274"/>
      <c r="E35" s="56"/>
    </row>
    <row r="36" spans="1:5" x14ac:dyDescent="0.2">
      <c r="A36" s="267" t="s">
        <v>26</v>
      </c>
      <c r="B36" s="268"/>
      <c r="C36" s="268"/>
      <c r="D36" s="269"/>
      <c r="E36" s="57">
        <f>SUM(E32:E34)</f>
        <v>0</v>
      </c>
    </row>
    <row r="37" spans="1:5" ht="15.75" customHeight="1" x14ac:dyDescent="0.2">
      <c r="A37" s="58"/>
      <c r="B37" s="59"/>
      <c r="C37" s="59"/>
      <c r="D37" s="59"/>
      <c r="E37" s="59"/>
    </row>
    <row r="38" spans="1:5" x14ac:dyDescent="0.2">
      <c r="A38" s="58"/>
      <c r="B38" s="59"/>
      <c r="C38" s="59"/>
      <c r="D38" s="59"/>
      <c r="E38" s="59"/>
    </row>
    <row r="39" spans="1:5" x14ac:dyDescent="0.2">
      <c r="A39" s="61" t="s">
        <v>89</v>
      </c>
      <c r="B39" s="61"/>
      <c r="C39" s="61"/>
      <c r="D39" s="61"/>
      <c r="E39" s="61"/>
    </row>
    <row r="40" spans="1:5" x14ac:dyDescent="0.2">
      <c r="A40" s="61"/>
      <c r="B40" s="61"/>
      <c r="C40" s="61"/>
      <c r="D40" s="61"/>
      <c r="E40" s="61"/>
    </row>
    <row r="41" spans="1:5" ht="15" customHeight="1" x14ac:dyDescent="0.2">
      <c r="A41" s="61"/>
      <c r="B41" s="61"/>
      <c r="C41" s="61"/>
      <c r="D41" s="61"/>
      <c r="E41" s="61"/>
    </row>
    <row r="42" spans="1:5" x14ac:dyDescent="0.2">
      <c r="A42" s="59"/>
      <c r="B42" s="59"/>
      <c r="C42" s="59"/>
      <c r="D42" s="59"/>
      <c r="E42" s="59"/>
    </row>
    <row r="43" spans="1:5" x14ac:dyDescent="0.2">
      <c r="A43" s="62" t="s">
        <v>90</v>
      </c>
      <c r="B43" s="62"/>
      <c r="C43" s="63"/>
      <c r="D43" s="62" t="s">
        <v>91</v>
      </c>
      <c r="E43" s="59"/>
    </row>
    <row r="44" spans="1:5" x14ac:dyDescent="0.2">
      <c r="A44" s="64"/>
      <c r="B44" s="64"/>
      <c r="C44" s="63"/>
      <c r="D44" s="64"/>
      <c r="E44" s="59"/>
    </row>
    <row r="45" spans="1:5" x14ac:dyDescent="0.2">
      <c r="A45" s="65"/>
      <c r="B45" s="65"/>
      <c r="C45" s="66"/>
      <c r="D45" s="65"/>
      <c r="E45" s="67"/>
    </row>
    <row r="46" spans="1:5" ht="15" customHeight="1" x14ac:dyDescent="0.2">
      <c r="A46" s="270" t="s">
        <v>92</v>
      </c>
      <c r="B46" s="270"/>
      <c r="C46" s="270"/>
      <c r="D46" s="67"/>
      <c r="E46" s="67"/>
    </row>
    <row r="47" spans="1:5" x14ac:dyDescent="0.2">
      <c r="A47" s="68"/>
      <c r="B47" s="67"/>
      <c r="C47" s="67"/>
      <c r="D47" s="67"/>
      <c r="E47" s="67"/>
    </row>
    <row r="48" spans="1:5" ht="15" customHeight="1" x14ac:dyDescent="0.2">
      <c r="A48" s="68"/>
      <c r="B48" s="67"/>
      <c r="C48" s="67"/>
      <c r="D48" s="67"/>
      <c r="E48" s="67"/>
    </row>
    <row r="52" ht="15" customHeight="1" x14ac:dyDescent="0.2"/>
    <row r="54" ht="15" customHeight="1" x14ac:dyDescent="0.2"/>
  </sheetData>
  <mergeCells count="40">
    <mergeCell ref="A1:E1"/>
    <mergeCell ref="A23:B23"/>
    <mergeCell ref="A24:B24"/>
    <mergeCell ref="A20:B20"/>
    <mergeCell ref="A21:B21"/>
    <mergeCell ref="A22:B22"/>
    <mergeCell ref="A14:B14"/>
    <mergeCell ref="A15:B15"/>
    <mergeCell ref="A10:E10"/>
    <mergeCell ref="A6:D6"/>
    <mergeCell ref="A7:D7"/>
    <mergeCell ref="A2:E2"/>
    <mergeCell ref="A3:E3"/>
    <mergeCell ref="A8:D8"/>
    <mergeCell ref="A4:D4"/>
    <mergeCell ref="A5:D5"/>
    <mergeCell ref="A11:E11"/>
    <mergeCell ref="A12:E12"/>
    <mergeCell ref="A13:E13"/>
    <mergeCell ref="A16:B16"/>
    <mergeCell ref="A17:B17"/>
    <mergeCell ref="A18:B18"/>
    <mergeCell ref="A19:B19"/>
    <mergeCell ref="A25:B25"/>
    <mergeCell ref="A26:D26"/>
    <mergeCell ref="A28:E28"/>
    <mergeCell ref="A29:E29"/>
    <mergeCell ref="A30:E30"/>
    <mergeCell ref="A31:B31"/>
    <mergeCell ref="C31:D31"/>
    <mergeCell ref="A32:B32"/>
    <mergeCell ref="C32:D32"/>
    <mergeCell ref="A36:D36"/>
    <mergeCell ref="A46:C46"/>
    <mergeCell ref="A33:B33"/>
    <mergeCell ref="C33:D33"/>
    <mergeCell ref="A34:B34"/>
    <mergeCell ref="C34:D34"/>
    <mergeCell ref="A35:B35"/>
    <mergeCell ref="C35:D35"/>
  </mergeCells>
  <phoneticPr fontId="7" type="noConversion"/>
  <hyperlinks>
    <hyperlink ref="A46:C46" r:id="rId1" display="See Bell Fund's Budgeting &amp; Financing Policy for more information" xr:uid="{C915A03D-D5AA-49AC-8790-493E1EDDC385}"/>
  </hyperlinks>
  <pageMargins left="0.75000000000000011" right="0.75000000000000011" top="0.21305555555555555" bottom="0.71" header="0.51" footer="0.51"/>
  <pageSetup scale="59" fitToHeight="0" orientation="portrait" r:id="rId2"/>
  <headerFooter alignWithMargins="0">
    <oddFooter>&amp;C&amp;K000000BFDiscoverBudget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37"/>
  <sheetViews>
    <sheetView topLeftCell="A6" zoomScaleNormal="100" zoomScalePageLayoutView="60" workbookViewId="0">
      <selection activeCell="B2" sqref="B2"/>
    </sheetView>
  </sheetViews>
  <sheetFormatPr baseColWidth="10" defaultColWidth="8.7109375" defaultRowHeight="13" x14ac:dyDescent="0.15"/>
  <cols>
    <col min="1" max="1" width="1.140625" style="82" customWidth="1"/>
    <col min="2" max="2" width="9.5703125" style="103" customWidth="1"/>
    <col min="3" max="3" width="53.7109375" style="82" customWidth="1"/>
    <col min="4" max="4" width="18.85546875" style="104" customWidth="1"/>
    <col min="5" max="5" width="13.5703125" style="82" customWidth="1"/>
    <col min="6" max="6" width="3.28515625" style="82" customWidth="1"/>
    <col min="7" max="7" width="13" style="105" customWidth="1"/>
    <col min="8" max="8" width="11.42578125" style="82" customWidth="1"/>
    <col min="9" max="9" width="11.140625" style="82" customWidth="1"/>
    <col min="10" max="10" width="3" style="82" customWidth="1"/>
    <col min="11" max="11" width="12.85546875" style="82" customWidth="1"/>
    <col min="12" max="12" width="13.28515625" style="82" customWidth="1"/>
    <col min="13" max="13" width="12.5703125" style="82" customWidth="1"/>
    <col min="14" max="14" width="8.7109375" style="82"/>
    <col min="15" max="15" width="12.28515625" style="82" customWidth="1"/>
    <col min="16" max="16" width="12.140625" style="82" customWidth="1"/>
    <col min="17" max="17" width="12.5703125" style="82" customWidth="1"/>
    <col min="18" max="16384" width="8.7109375" style="82"/>
  </cols>
  <sheetData>
    <row r="1" spans="2:17" ht="6" customHeight="1" x14ac:dyDescent="0.15"/>
    <row r="2" spans="2:17" ht="24.75" customHeight="1" x14ac:dyDescent="0.15">
      <c r="B2" s="106" t="s">
        <v>23</v>
      </c>
      <c r="C2" s="107" t="s">
        <v>24</v>
      </c>
      <c r="D2" s="108" t="s">
        <v>25</v>
      </c>
      <c r="E2" s="109" t="s">
        <v>26</v>
      </c>
      <c r="J2" s="110"/>
      <c r="K2" s="111" t="s">
        <v>27</v>
      </c>
      <c r="L2" s="112" t="s">
        <v>28</v>
      </c>
      <c r="M2" s="306" t="s">
        <v>26</v>
      </c>
      <c r="O2" s="112" t="s">
        <v>29</v>
      </c>
      <c r="P2" s="112" t="s">
        <v>30</v>
      </c>
      <c r="Q2" s="306" t="s">
        <v>26</v>
      </c>
    </row>
    <row r="3" spans="2:17" ht="14" customHeight="1" x14ac:dyDescent="0.15">
      <c r="B3" s="106"/>
      <c r="C3" s="107"/>
      <c r="D3" s="113" t="s">
        <v>31</v>
      </c>
      <c r="E3" s="109"/>
      <c r="J3" s="110"/>
      <c r="K3" s="114" t="s">
        <v>32</v>
      </c>
      <c r="L3" s="114" t="s">
        <v>32</v>
      </c>
      <c r="M3" s="307"/>
      <c r="O3" s="114" t="s">
        <v>32</v>
      </c>
      <c r="P3" s="114" t="s">
        <v>32</v>
      </c>
      <c r="Q3" s="307"/>
    </row>
    <row r="4" spans="2:17" x14ac:dyDescent="0.15">
      <c r="B4" s="115"/>
      <c r="C4" s="21"/>
      <c r="D4" s="116"/>
      <c r="E4" s="117"/>
      <c r="J4" s="118"/>
      <c r="K4" s="119"/>
      <c r="L4" s="120"/>
      <c r="M4" s="120"/>
      <c r="O4" s="119"/>
      <c r="P4" s="120"/>
      <c r="Q4" s="120"/>
    </row>
    <row r="5" spans="2:17" x14ac:dyDescent="0.15">
      <c r="B5" s="99" t="s">
        <v>33</v>
      </c>
      <c r="C5" s="121" t="s">
        <v>34</v>
      </c>
      <c r="D5" s="122">
        <f>'AUDIENCE DEV&amp;GEN'!H17</f>
        <v>0</v>
      </c>
      <c r="E5" s="123">
        <f>SUM(D5:D5)</f>
        <v>0</v>
      </c>
      <c r="J5" s="124"/>
      <c r="K5" s="123">
        <f>SUMIFS('AUDIENCE DEV&amp;GEN'!H7:H16,'AUDIENCE DEV&amp;GEN'!M7:M16,"Yes")</f>
        <v>0</v>
      </c>
      <c r="L5" s="123">
        <f>SUMIFS('AUDIENCE DEV&amp;GEN'!H7:H16,'AUDIENCE DEV&amp;GEN'!M7:M16,"No")</f>
        <v>0</v>
      </c>
      <c r="M5" s="123">
        <f>SUM(K5:L5)</f>
        <v>0</v>
      </c>
      <c r="O5" s="123">
        <f>SUMIFS('AUDIENCE DEV&amp;GEN'!H7:H16,'AUDIENCE DEV&amp;GEN'!N7:N16,"Yes")</f>
        <v>0</v>
      </c>
      <c r="P5" s="123">
        <f>SUMIFS('AUDIENCE DEV&amp;GEN'!H7:H16,'AUDIENCE DEV&amp;GEN'!N7:N16,"No")</f>
        <v>0</v>
      </c>
      <c r="Q5" s="123">
        <f>SUM(O5:P5)</f>
        <v>0</v>
      </c>
    </row>
    <row r="6" spans="2:17" x14ac:dyDescent="0.15">
      <c r="B6" s="28" t="s">
        <v>35</v>
      </c>
      <c r="C6" s="20" t="s">
        <v>36</v>
      </c>
      <c r="D6" s="125">
        <f>'AUDIENCE DEV&amp;GEN'!H27</f>
        <v>0</v>
      </c>
      <c r="E6" s="123">
        <f>SUM(D6:D6)</f>
        <v>0</v>
      </c>
      <c r="J6" s="124"/>
      <c r="K6" s="126">
        <f>SUMIFS('AUDIENCE DEV&amp;GEN'!H22:H26,'AUDIENCE DEV&amp;GEN'!M22:M26,"Yes")</f>
        <v>0</v>
      </c>
      <c r="L6" s="123">
        <f>SUMIFS('AUDIENCE DEV&amp;GEN'!H22:H26,'AUDIENCE DEV&amp;GEN'!M22:M26,"No")</f>
        <v>0</v>
      </c>
      <c r="M6" s="123">
        <f>SUM(K6:L6)</f>
        <v>0</v>
      </c>
      <c r="O6" s="126">
        <f>SUMIFS('AUDIENCE DEV&amp;GEN'!H22:H26,'AUDIENCE DEV&amp;GEN'!N22:N26,"Yes")</f>
        <v>0</v>
      </c>
      <c r="P6" s="123">
        <f>SUMIFS('AUDIENCE DEV&amp;GEN'!H22:H26,'AUDIENCE DEV&amp;GEN'!N22:N26,"No")</f>
        <v>0</v>
      </c>
      <c r="Q6" s="123">
        <f>SUM(O6:P6)</f>
        <v>0</v>
      </c>
    </row>
    <row r="7" spans="2:17" x14ac:dyDescent="0.15">
      <c r="B7" s="28" t="s">
        <v>37</v>
      </c>
      <c r="C7" s="31" t="s">
        <v>38</v>
      </c>
      <c r="D7" s="127">
        <f>'AUDIENCE DEV&amp;GEN'!L44</f>
        <v>0</v>
      </c>
      <c r="E7" s="123">
        <f>SUM(D7:D7)</f>
        <v>0</v>
      </c>
      <c r="J7" s="124"/>
      <c r="K7" s="123">
        <f>SUMIFS('AUDIENCE DEV&amp;GEN'!L32:L43,'AUDIENCE DEV&amp;GEN'!M32:M43,"Yes")</f>
        <v>0</v>
      </c>
      <c r="L7" s="123">
        <f>SUMIFS('AUDIENCE DEV&amp;GEN'!L32:L43,'AUDIENCE DEV&amp;GEN'!M32:M43,"No")</f>
        <v>0</v>
      </c>
      <c r="M7" s="123">
        <f>SUM(K7:L7)</f>
        <v>0</v>
      </c>
      <c r="O7" s="123">
        <f>SUMIFS('AUDIENCE DEV&amp;GEN'!L32:L43,'AUDIENCE DEV&amp;GEN'!N32:N43,"Yes")</f>
        <v>0</v>
      </c>
      <c r="P7" s="123">
        <f>SUMIFS('AUDIENCE DEV&amp;GEN'!L32:L43,'AUDIENCE DEV&amp;GEN'!N32:N43,"No")</f>
        <v>0</v>
      </c>
      <c r="Q7" s="123">
        <f>SUM(O7:P7)</f>
        <v>0</v>
      </c>
    </row>
    <row r="8" spans="2:17" ht="14" thickBot="1" x14ac:dyDescent="0.2">
      <c r="B8" s="28" t="s">
        <v>39</v>
      </c>
      <c r="C8" s="38" t="s">
        <v>40</v>
      </c>
      <c r="D8" s="128">
        <f>'AUDIENCE DEV&amp;GEN'!L54</f>
        <v>0</v>
      </c>
      <c r="E8" s="129">
        <f>SUM(D8:D8)</f>
        <v>0</v>
      </c>
      <c r="J8" s="124"/>
      <c r="K8" s="130">
        <f>SUMIFS('AUDIENCE DEV&amp;GEN'!L48:L53,'AUDIENCE DEV&amp;GEN'!M48:M53,"Yes")</f>
        <v>0</v>
      </c>
      <c r="L8" s="129">
        <f>SUMIFS('AUDIENCE DEV&amp;GEN'!L48:L53,'AUDIENCE DEV&amp;GEN'!M48:M53,"No")</f>
        <v>0</v>
      </c>
      <c r="M8" s="129">
        <f>SUM(K8:L8)</f>
        <v>0</v>
      </c>
      <c r="O8" s="130">
        <f>SUMIFS('AUDIENCE DEV&amp;GEN'!L48:L53,'AUDIENCE DEV&amp;GEN'!N48:N53,"Yes")</f>
        <v>0</v>
      </c>
      <c r="P8" s="129">
        <f>SUMIFS('AUDIENCE DEV&amp;GEN'!L48:L53,'AUDIENCE DEV&amp;GEN'!N48:N53,"No")</f>
        <v>0</v>
      </c>
      <c r="Q8" s="129">
        <f>SUM(O8:P8)</f>
        <v>0</v>
      </c>
    </row>
    <row r="9" spans="2:17" s="100" customFormat="1" ht="14" x14ac:dyDescent="0.15">
      <c r="B9" s="131"/>
      <c r="C9" s="132" t="s">
        <v>41</v>
      </c>
      <c r="D9" s="133">
        <f>SUM(D5:D8)</f>
        <v>0</v>
      </c>
      <c r="E9" s="133">
        <f>SUM(E5:E8)</f>
        <v>0</v>
      </c>
      <c r="J9" s="134"/>
      <c r="K9" s="133">
        <f>SUM(K5:K8)</f>
        <v>0</v>
      </c>
      <c r="L9" s="133">
        <f>SUM(L5:L8)</f>
        <v>0</v>
      </c>
      <c r="M9" s="133">
        <f>SUM(M5:M8)</f>
        <v>0</v>
      </c>
      <c r="O9" s="133">
        <f>SUM(O5:O8)</f>
        <v>0</v>
      </c>
      <c r="P9" s="133">
        <f>SUM(P5:P8)</f>
        <v>0</v>
      </c>
      <c r="Q9" s="133">
        <f>SUM(Q5:Q8)</f>
        <v>0</v>
      </c>
    </row>
    <row r="10" spans="2:17" s="100" customFormat="1" ht="14" x14ac:dyDescent="0.15">
      <c r="B10" s="131"/>
      <c r="C10" s="26"/>
      <c r="D10" s="135"/>
      <c r="E10" s="135"/>
      <c r="J10" s="136"/>
      <c r="K10" s="135"/>
      <c r="L10" s="137"/>
      <c r="M10" s="137"/>
      <c r="O10" s="135"/>
      <c r="P10" s="137"/>
      <c r="Q10" s="137"/>
    </row>
    <row r="11" spans="2:17" s="100" customFormat="1" ht="14" x14ac:dyDescent="0.15">
      <c r="B11" s="28" t="s">
        <v>42</v>
      </c>
      <c r="C11" s="31" t="s">
        <v>43</v>
      </c>
      <c r="D11" s="138">
        <f>'AUDIENCE DEV&amp;GEN'!H69</f>
        <v>0</v>
      </c>
      <c r="E11" s="138">
        <f>SUM(D11:D11)</f>
        <v>0</v>
      </c>
      <c r="J11" s="124"/>
      <c r="K11" s="138">
        <f>SUMIFS('AUDIENCE DEV&amp;GEN'!H60:H68,'AUDIENCE DEV&amp;GEN'!M60:M68,"Yes")</f>
        <v>0</v>
      </c>
      <c r="L11" s="123">
        <f>SUMIFS('AUDIENCE DEV&amp;GEN'!H60:H68,'AUDIENCE DEV&amp;GEN'!M60:M68,"No")</f>
        <v>0</v>
      </c>
      <c r="M11" s="123">
        <f>SUM(K11:L11)</f>
        <v>0</v>
      </c>
      <c r="O11" s="138">
        <f>SUMIFS('AUDIENCE DEV&amp;GEN'!H60:H68,'AUDIENCE DEV&amp;GEN'!N60:N68,"Yes")</f>
        <v>0</v>
      </c>
      <c r="P11" s="123">
        <f>SUMIFS('AUDIENCE DEV&amp;GEN'!H60:H68,'AUDIENCE DEV&amp;GEN'!N60:N68,"No")</f>
        <v>0</v>
      </c>
      <c r="Q11" s="123">
        <f>SUM(O11:P11)</f>
        <v>0</v>
      </c>
    </row>
    <row r="12" spans="2:17" x14ac:dyDescent="0.15">
      <c r="B12" s="28" t="s">
        <v>44</v>
      </c>
      <c r="C12" s="31" t="s">
        <v>45</v>
      </c>
      <c r="D12" s="139">
        <f>'AUDIENCE DEV&amp;GEN'!L82</f>
        <v>0</v>
      </c>
      <c r="E12" s="138">
        <f>SUM(D12:D12)</f>
        <v>0</v>
      </c>
      <c r="J12" s="124"/>
      <c r="K12" s="123">
        <f>SUMIFS('AUDIENCE DEV&amp;GEN'!L75:L81,'AUDIENCE DEV&amp;GEN'!M75:M81,"Yes")</f>
        <v>0</v>
      </c>
      <c r="L12" s="123">
        <f>SUMIFS('AUDIENCE DEV&amp;GEN'!L75:L81,'AUDIENCE DEV&amp;GEN'!M75:M81,"No")</f>
        <v>0</v>
      </c>
      <c r="M12" s="123">
        <f>SUM(K12:L12)</f>
        <v>0</v>
      </c>
      <c r="O12" s="123">
        <f>SUMIFS('AUDIENCE DEV&amp;GEN'!L75:L81,'AUDIENCE DEV&amp;GEN'!N75:N81,"Yes")</f>
        <v>0</v>
      </c>
      <c r="P12" s="123">
        <f>SUMIFS('AUDIENCE DEV&amp;GEN'!L75:L81,'AUDIENCE DEV&amp;GEN'!N75:N81,"No")</f>
        <v>0</v>
      </c>
      <c r="Q12" s="123">
        <f>SUM(O12:P12)</f>
        <v>0</v>
      </c>
    </row>
    <row r="13" spans="2:17" ht="14" thickBot="1" x14ac:dyDescent="0.2">
      <c r="B13" s="28" t="s">
        <v>46</v>
      </c>
      <c r="C13" s="140" t="s">
        <v>47</v>
      </c>
      <c r="D13" s="141">
        <f>'AUDIENCE DEV&amp;GEN'!L93</f>
        <v>0</v>
      </c>
      <c r="E13" s="142">
        <f>SUM(D13:D13)</f>
        <v>0</v>
      </c>
      <c r="J13" s="124"/>
      <c r="K13" s="129">
        <f>SUMIFS('AUDIENCE DEV&amp;GEN'!L88:L92,'AUDIENCE DEV&amp;GEN'!M88:M92,"Yes")</f>
        <v>0</v>
      </c>
      <c r="L13" s="129">
        <f>SUMIFS('AUDIENCE DEV&amp;GEN'!L88:L92,'AUDIENCE DEV&amp;GEN'!M88:M92,"No")</f>
        <v>0</v>
      </c>
      <c r="M13" s="129">
        <f>SUM(K13:L13)</f>
        <v>0</v>
      </c>
      <c r="O13" s="129">
        <f>SUMIFS('AUDIENCE DEV&amp;GEN'!L88:L92,'AUDIENCE DEV&amp;GEN'!N88:N92,"Yes")</f>
        <v>0</v>
      </c>
      <c r="P13" s="129">
        <f>SUMIFS('AUDIENCE DEV&amp;GEN'!L88:L92,'AUDIENCE DEV&amp;GEN'!N88:N92,"No")</f>
        <v>0</v>
      </c>
      <c r="Q13" s="129">
        <f>SUM(O13:P13)</f>
        <v>0</v>
      </c>
    </row>
    <row r="14" spans="2:17" s="100" customFormat="1" ht="14" x14ac:dyDescent="0.15">
      <c r="B14" s="131"/>
      <c r="C14" s="143" t="s">
        <v>48</v>
      </c>
      <c r="D14" s="144">
        <f>SUM(D11:D13)</f>
        <v>0</v>
      </c>
      <c r="E14" s="144">
        <f>SUM(E11:E13)</f>
        <v>0</v>
      </c>
      <c r="J14" s="134"/>
      <c r="K14" s="133">
        <f>SUM(K11:K13)</f>
        <v>0</v>
      </c>
      <c r="L14" s="133">
        <f>SUM(L11:L13)</f>
        <v>0</v>
      </c>
      <c r="M14" s="133">
        <f>SUM(M11:M13)</f>
        <v>0</v>
      </c>
      <c r="O14" s="133">
        <f>SUM(O11:O13)</f>
        <v>0</v>
      </c>
      <c r="P14" s="133">
        <f>SUM(P11:P13)</f>
        <v>0</v>
      </c>
      <c r="Q14" s="133">
        <f>SUM(Q11:Q13)</f>
        <v>0</v>
      </c>
    </row>
    <row r="15" spans="2:17" s="22" customFormat="1" x14ac:dyDescent="0.15">
      <c r="B15" s="28"/>
      <c r="C15" s="145"/>
      <c r="D15" s="146"/>
      <c r="E15" s="147"/>
      <c r="J15" s="136"/>
      <c r="K15" s="137"/>
      <c r="L15" s="137"/>
      <c r="M15" s="137"/>
      <c r="O15" s="137"/>
      <c r="P15" s="137"/>
      <c r="Q15" s="137"/>
    </row>
    <row r="16" spans="2:17" s="22" customFormat="1" x14ac:dyDescent="0.15">
      <c r="B16" s="28"/>
      <c r="C16" s="31" t="s">
        <v>49</v>
      </c>
      <c r="D16" s="135">
        <f>D9+D14</f>
        <v>0</v>
      </c>
      <c r="E16" s="135">
        <f>E9+E14</f>
        <v>0</v>
      </c>
      <c r="J16" s="136"/>
      <c r="K16" s="135"/>
      <c r="L16" s="137"/>
      <c r="M16" s="137"/>
      <c r="O16" s="135"/>
      <c r="P16" s="137"/>
      <c r="Q16" s="137"/>
    </row>
    <row r="17" spans="2:17" s="22" customFormat="1" x14ac:dyDescent="0.15">
      <c r="B17" s="28"/>
      <c r="C17" s="31"/>
      <c r="D17" s="135"/>
      <c r="E17" s="135"/>
      <c r="J17" s="136"/>
      <c r="K17" s="135"/>
      <c r="L17" s="137"/>
      <c r="M17" s="137"/>
      <c r="O17" s="135"/>
      <c r="P17" s="137"/>
      <c r="Q17" s="137"/>
    </row>
    <row r="18" spans="2:17" s="22" customFormat="1" x14ac:dyDescent="0.15">
      <c r="B18" s="28"/>
      <c r="C18" s="31"/>
      <c r="D18" s="137"/>
      <c r="E18" s="126"/>
      <c r="J18" s="136"/>
      <c r="K18" s="137"/>
      <c r="L18" s="137"/>
      <c r="M18" s="137"/>
      <c r="O18" s="137"/>
      <c r="P18" s="137"/>
      <c r="Q18" s="137"/>
    </row>
    <row r="19" spans="2:17" ht="14" thickBot="1" x14ac:dyDescent="0.2">
      <c r="B19" s="28" t="s">
        <v>50</v>
      </c>
      <c r="C19" s="38" t="s">
        <v>51</v>
      </c>
      <c r="D19" s="130">
        <f>'AUDIENCE DEV&amp;GEN'!H105</f>
        <v>0</v>
      </c>
      <c r="E19" s="130">
        <f>D19</f>
        <v>0</v>
      </c>
      <c r="J19" s="124"/>
      <c r="K19" s="130">
        <f>SUMIFS('AUDIENCE DEV&amp;GEN'!H99:H104,'AUDIENCE DEV&amp;GEN'!M99:M104,"Yes")</f>
        <v>0</v>
      </c>
      <c r="L19" s="129">
        <f>SUMIFS('AUDIENCE DEV&amp;GEN'!H99:H104,'AUDIENCE DEV&amp;GEN'!M99:M104,"No")</f>
        <v>0</v>
      </c>
      <c r="M19" s="129">
        <f>SUM(K19:L19)</f>
        <v>0</v>
      </c>
      <c r="O19" s="130">
        <f>SUMIFS('AUDIENCE DEV&amp;GEN'!H99:H104,'AUDIENCE DEV&amp;GEN'!N99:N104,"Yes")</f>
        <v>0</v>
      </c>
      <c r="P19" s="129">
        <f>SUMIFS('AUDIENCE DEV&amp;GEN'!H99:H104,'AUDIENCE DEV&amp;GEN'!N99:N104,"No")</f>
        <v>0</v>
      </c>
      <c r="Q19" s="129">
        <f>SUM(O19:P19)</f>
        <v>0</v>
      </c>
    </row>
    <row r="20" spans="2:17" s="100" customFormat="1" ht="14" x14ac:dyDescent="0.15">
      <c r="B20" s="131"/>
      <c r="C20" s="132" t="s">
        <v>52</v>
      </c>
      <c r="D20" s="133">
        <f>SUM(D19)</f>
        <v>0</v>
      </c>
      <c r="E20" s="133">
        <f>E19</f>
        <v>0</v>
      </c>
      <c r="J20" s="134"/>
      <c r="K20" s="133">
        <f>K19</f>
        <v>0</v>
      </c>
      <c r="L20" s="133">
        <f>L19</f>
        <v>0</v>
      </c>
      <c r="M20" s="133">
        <f>M19</f>
        <v>0</v>
      </c>
      <c r="O20" s="133">
        <f>O19</f>
        <v>0</v>
      </c>
      <c r="P20" s="133">
        <f>P19</f>
        <v>0</v>
      </c>
      <c r="Q20" s="133">
        <f>Q19</f>
        <v>0</v>
      </c>
    </row>
    <row r="21" spans="2:17" s="100" customFormat="1" ht="14" x14ac:dyDescent="0.15">
      <c r="B21" s="131"/>
      <c r="C21" s="26"/>
      <c r="D21" s="135"/>
      <c r="E21" s="135"/>
      <c r="J21" s="136"/>
      <c r="K21" s="135"/>
      <c r="L21" s="137"/>
      <c r="M21" s="137"/>
      <c r="O21" s="135"/>
      <c r="P21" s="137"/>
      <c r="Q21" s="137"/>
    </row>
    <row r="22" spans="2:17" x14ac:dyDescent="0.15">
      <c r="B22" s="28" t="s">
        <v>53</v>
      </c>
      <c r="C22" s="31" t="s">
        <v>54</v>
      </c>
      <c r="D22" s="126">
        <f>'AUDIENCE DEV&amp;GEN'!H114</f>
        <v>0</v>
      </c>
      <c r="E22" s="126">
        <f>D22</f>
        <v>0</v>
      </c>
      <c r="J22" s="124"/>
      <c r="K22" s="126">
        <f>SUMIFS('AUDIENCE DEV&amp;GEN'!H110:H113,'AUDIENCE DEV&amp;GEN'!M110:M113,"Yes")</f>
        <v>0</v>
      </c>
      <c r="L22" s="123">
        <f>SUMIFS('AUDIENCE DEV&amp;GEN'!H110:H113,'AUDIENCE DEV&amp;GEN'!M110:M113,"No")</f>
        <v>0</v>
      </c>
      <c r="M22" s="123">
        <f>SUM(K22:L22)</f>
        <v>0</v>
      </c>
      <c r="O22" s="126">
        <f>SUMIFS('AUDIENCE DEV&amp;GEN'!H110:H113,'AUDIENCE DEV&amp;GEN'!N110:N113,"Yes")</f>
        <v>0</v>
      </c>
      <c r="P22" s="123">
        <f>SUMIFS('AUDIENCE DEV&amp;GEN'!H110:H113,'AUDIENCE DEV&amp;GEN'!N110:N113,"No")</f>
        <v>0</v>
      </c>
      <c r="Q22" s="123">
        <f>SUM(O22:P22)</f>
        <v>0</v>
      </c>
    </row>
    <row r="23" spans="2:17" ht="14" thickBot="1" x14ac:dyDescent="0.2">
      <c r="B23" s="28" t="s">
        <v>55</v>
      </c>
      <c r="C23" s="38" t="s">
        <v>56</v>
      </c>
      <c r="D23" s="130">
        <f>'AUDIENCE DEV&amp;GEN'!H123</f>
        <v>0</v>
      </c>
      <c r="E23" s="130">
        <f>D23</f>
        <v>0</v>
      </c>
      <c r="J23" s="124"/>
      <c r="K23" s="130">
        <f>SUMIFS('AUDIENCE DEV&amp;GEN'!H119:H122,'AUDIENCE DEV&amp;GEN'!M119:M122,"Yes")</f>
        <v>0</v>
      </c>
      <c r="L23" s="129">
        <f>SUMIFS('AUDIENCE DEV&amp;GEN'!H119:H122,'AUDIENCE DEV&amp;GEN'!M119:M122,"No")</f>
        <v>0</v>
      </c>
      <c r="M23" s="129">
        <f>SUM(K23:L23)</f>
        <v>0</v>
      </c>
      <c r="O23" s="130">
        <f>SUMIFS('AUDIENCE DEV&amp;GEN'!H119:H122,'AUDIENCE DEV&amp;GEN'!N119:N122,"Yes")</f>
        <v>0</v>
      </c>
      <c r="P23" s="129">
        <f>SUMIFS('AUDIENCE DEV&amp;GEN'!H119:H122,'AUDIENCE DEV&amp;GEN'!N119:N122,"No")</f>
        <v>0</v>
      </c>
      <c r="Q23" s="129">
        <f>SUM(O23:P23)</f>
        <v>0</v>
      </c>
    </row>
    <row r="24" spans="2:17" s="100" customFormat="1" ht="14" x14ac:dyDescent="0.15">
      <c r="B24" s="131"/>
      <c r="C24" s="132" t="s">
        <v>57</v>
      </c>
      <c r="D24" s="133">
        <f>SUM(D22:D23)</f>
        <v>0</v>
      </c>
      <c r="E24" s="133">
        <f>SUM(E22:E23)</f>
        <v>0</v>
      </c>
      <c r="J24" s="134"/>
      <c r="K24" s="133">
        <f>SUM(K22:K23)</f>
        <v>0</v>
      </c>
      <c r="L24" s="133">
        <f>SUM(L22:L23)</f>
        <v>0</v>
      </c>
      <c r="M24" s="133">
        <f>SUM(M22:M23)</f>
        <v>0</v>
      </c>
      <c r="O24" s="133">
        <f>SUM(O22:O23)</f>
        <v>0</v>
      </c>
      <c r="P24" s="133">
        <f>SUM(P22:P23)</f>
        <v>0</v>
      </c>
      <c r="Q24" s="133">
        <f>SUM(Q22:Q23)</f>
        <v>0</v>
      </c>
    </row>
    <row r="25" spans="2:17" s="100" customFormat="1" ht="14" x14ac:dyDescent="0.15">
      <c r="B25" s="131"/>
      <c r="C25" s="132"/>
      <c r="D25" s="133"/>
      <c r="E25" s="133"/>
      <c r="J25" s="136"/>
      <c r="K25" s="135"/>
      <c r="L25" s="137"/>
      <c r="M25" s="137"/>
      <c r="O25" s="135"/>
      <c r="P25" s="137"/>
      <c r="Q25" s="137"/>
    </row>
    <row r="26" spans="2:17" s="22" customFormat="1" x14ac:dyDescent="0.15">
      <c r="B26" s="28"/>
      <c r="C26" s="31"/>
      <c r="D26" s="137"/>
      <c r="E26" s="126"/>
      <c r="J26" s="136"/>
      <c r="K26" s="137"/>
      <c r="L26" s="137"/>
      <c r="M26" s="137"/>
      <c r="O26" s="137"/>
      <c r="P26" s="137"/>
      <c r="Q26" s="137"/>
    </row>
    <row r="27" spans="2:17" s="101" customFormat="1" ht="14" x14ac:dyDescent="0.15">
      <c r="B27" s="28" t="s">
        <v>58</v>
      </c>
      <c r="C27" s="26" t="s">
        <v>59</v>
      </c>
      <c r="D27" s="138">
        <f>'AUDIENCE DEV&amp;GEN'!H128</f>
        <v>0</v>
      </c>
      <c r="E27" s="138">
        <f>D27</f>
        <v>0</v>
      </c>
      <c r="J27" s="124"/>
      <c r="K27" s="138">
        <f>SUMIFS('AUDIENCE DEV&amp;GEN'!H128,'AUDIENCE DEV&amp;GEN'!M128,"Yes")</f>
        <v>0</v>
      </c>
      <c r="L27" s="123">
        <f>SUMIFS('AUDIENCE DEV&amp;GEN'!H128,'AUDIENCE DEV&amp;GEN'!M128,"No")</f>
        <v>0</v>
      </c>
      <c r="M27" s="123">
        <f>SUM(K27:L27)</f>
        <v>0</v>
      </c>
      <c r="O27" s="138">
        <f>SUMIFS('AUDIENCE DEV&amp;GEN'!H128,'AUDIENCE DEV&amp;GEN'!N128,"Yes")</f>
        <v>0</v>
      </c>
      <c r="P27" s="123">
        <f>SUMIFS('AUDIENCE DEV&amp;GEN'!H128,'AUDIENCE DEV&amp;GEN'!N128,"No")</f>
        <v>0</v>
      </c>
      <c r="Q27" s="123">
        <f>SUM(O27:P27)</f>
        <v>0</v>
      </c>
    </row>
    <row r="28" spans="2:17" ht="14" thickBot="1" x14ac:dyDescent="0.2">
      <c r="B28" s="148"/>
      <c r="C28" s="149"/>
      <c r="D28" s="150"/>
      <c r="E28" s="150"/>
      <c r="J28" s="124"/>
      <c r="K28" s="150"/>
      <c r="L28" s="150"/>
      <c r="M28" s="150"/>
      <c r="O28" s="150"/>
      <c r="P28" s="150"/>
      <c r="Q28" s="150"/>
    </row>
    <row r="29" spans="2:17" s="92" customFormat="1" ht="17" thickBot="1" x14ac:dyDescent="0.25">
      <c r="B29" s="151"/>
      <c r="C29" s="152" t="s">
        <v>60</v>
      </c>
      <c r="D29" s="153">
        <f>D9+D14+D20+D24+D27</f>
        <v>0</v>
      </c>
      <c r="E29" s="154">
        <f>E9+E14+E20+E24+E27</f>
        <v>0</v>
      </c>
      <c r="J29" s="134"/>
      <c r="K29" s="155">
        <f>K9+K14+K20+K24+K27</f>
        <v>0</v>
      </c>
      <c r="L29" s="155">
        <f>L9+L14+L20+L24+L27</f>
        <v>0</v>
      </c>
      <c r="M29" s="155">
        <f>M9+M14+M20+M24+M27</f>
        <v>0</v>
      </c>
      <c r="O29" s="155">
        <f>O9+O14+O20+O24+O27</f>
        <v>0</v>
      </c>
      <c r="P29" s="155">
        <f>P9+P14+P20+P24+P27</f>
        <v>0</v>
      </c>
      <c r="Q29" s="155">
        <f>Q9+Q14+Q20+Q24+Q27</f>
        <v>0</v>
      </c>
    </row>
    <row r="30" spans="2:17" s="92" customFormat="1" ht="16" x14ac:dyDescent="0.2">
      <c r="B30" s="156"/>
      <c r="D30" s="157"/>
      <c r="E30" s="157"/>
      <c r="K30" s="158"/>
    </row>
    <row r="31" spans="2:17" ht="15" customHeight="1" x14ac:dyDescent="0.2">
      <c r="B31" s="81"/>
      <c r="C31" s="81"/>
      <c r="D31" s="81"/>
      <c r="E31" s="81"/>
      <c r="F31" s="81"/>
      <c r="J31" s="159"/>
      <c r="K31" s="160" t="s">
        <v>61</v>
      </c>
      <c r="M31" s="159" t="e">
        <f>K29/M29</f>
        <v>#DIV/0!</v>
      </c>
    </row>
    <row r="32" spans="2:17" s="102" customFormat="1" ht="16" x14ac:dyDescent="0.2">
      <c r="B32" s="81"/>
      <c r="C32" s="81"/>
      <c r="D32" s="81"/>
      <c r="E32" s="81"/>
      <c r="F32" s="81"/>
      <c r="G32" s="81"/>
    </row>
    <row r="33" spans="2:7" s="92" customFormat="1" ht="16" x14ac:dyDescent="0.2">
      <c r="B33" s="81"/>
      <c r="C33" s="81"/>
      <c r="D33" s="81"/>
      <c r="E33" s="81"/>
      <c r="F33" s="81"/>
      <c r="G33" s="81"/>
    </row>
    <row r="34" spans="2:7" ht="16" x14ac:dyDescent="0.2">
      <c r="B34" s="81"/>
      <c r="C34" s="81"/>
      <c r="D34" s="81"/>
      <c r="E34" s="81"/>
      <c r="F34" s="81"/>
    </row>
    <row r="35" spans="2:7" ht="16" x14ac:dyDescent="0.2">
      <c r="B35" s="81"/>
      <c r="C35" s="81"/>
      <c r="D35" s="81"/>
      <c r="E35" s="81"/>
      <c r="F35" s="81"/>
    </row>
    <row r="36" spans="2:7" ht="16" x14ac:dyDescent="0.2">
      <c r="B36" s="81"/>
      <c r="C36" s="81"/>
      <c r="D36" s="81"/>
      <c r="E36" s="81"/>
      <c r="F36" s="81"/>
    </row>
    <row r="37" spans="2:7" ht="12" customHeight="1" x14ac:dyDescent="0.2">
      <c r="B37" s="81"/>
      <c r="C37" s="304"/>
      <c r="D37" s="305"/>
      <c r="E37" s="305"/>
    </row>
  </sheetData>
  <mergeCells count="3">
    <mergeCell ref="C37:E37"/>
    <mergeCell ref="M2:M3"/>
    <mergeCell ref="Q2:Q3"/>
  </mergeCells>
  <phoneticPr fontId="0" type="noConversion"/>
  <printOptions horizontalCentered="1"/>
  <pageMargins left="0.75000000000000011" right="0.75000000000000011" top="1.1000000000000001" bottom="0.71" header="0.51" footer="0.51"/>
  <pageSetup scale="59" firstPageNumber="4" orientation="landscape" useFirstPageNumber="1" r:id="rId1"/>
  <headerFooter alignWithMargins="0">
    <oddHeader>&amp;LAUDIENCE DEVELOPMENT BUDGET
SUMMARY PAGE</oddHeader>
    <oddFooter>&amp;C&amp;K000000BFDiscoverBudget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6"/>
  <sheetViews>
    <sheetView view="pageLayout" zoomScale="87" zoomScaleNormal="100" zoomScaleSheetLayoutView="100" zoomScalePageLayoutView="87" workbookViewId="0">
      <selection activeCell="C7" sqref="C7"/>
    </sheetView>
  </sheetViews>
  <sheetFormatPr baseColWidth="10" defaultColWidth="11.5703125" defaultRowHeight="15" customHeight="1" x14ac:dyDescent="0.2"/>
  <cols>
    <col min="1" max="1" width="6.7109375" style="226" customWidth="1"/>
    <col min="2" max="2" width="58.7109375" style="81" customWidth="1"/>
    <col min="3" max="3" width="51" style="81" customWidth="1"/>
    <col min="4" max="4" width="4" style="81" customWidth="1"/>
    <col min="5" max="5" width="8.7109375" style="81" customWidth="1"/>
    <col min="6" max="6" width="8" style="81" customWidth="1"/>
    <col min="7" max="7" width="9.42578125" style="81" customWidth="1"/>
    <col min="8" max="8" width="10.28515625" style="81" customWidth="1"/>
    <col min="9" max="11" width="12.140625" style="81" customWidth="1"/>
    <col min="12" max="16384" width="11.5703125" style="81"/>
  </cols>
  <sheetData>
    <row r="1" spans="1:14" ht="71.25" customHeight="1" x14ac:dyDescent="0.2">
      <c r="A1" s="311" t="s">
        <v>110</v>
      </c>
      <c r="B1" s="312"/>
      <c r="C1" s="312"/>
      <c r="D1" s="312"/>
      <c r="E1" s="312"/>
      <c r="F1" s="312"/>
      <c r="G1" s="312"/>
      <c r="H1" s="313"/>
    </row>
    <row r="2" spans="1:14" s="82" customFormat="1" ht="13" customHeight="1" x14ac:dyDescent="0.15">
      <c r="A2" s="361" t="s">
        <v>111</v>
      </c>
      <c r="B2" s="361"/>
      <c r="C2" s="361"/>
      <c r="D2" s="361"/>
      <c r="E2" s="361"/>
      <c r="F2" s="361"/>
      <c r="G2" s="361"/>
      <c r="H2" s="361"/>
      <c r="I2" s="161"/>
      <c r="J2" s="161"/>
      <c r="K2" s="161"/>
      <c r="L2" s="161"/>
    </row>
    <row r="3" spans="1:14" s="82" customFormat="1" ht="16" x14ac:dyDescent="0.2">
      <c r="A3" s="162"/>
      <c r="H3" s="163"/>
    </row>
    <row r="4" spans="1:14" s="22" customFormat="1" ht="13" x14ac:dyDescent="0.15">
      <c r="A4" s="164" t="s">
        <v>33</v>
      </c>
      <c r="B4" s="333" t="s">
        <v>34</v>
      </c>
      <c r="C4" s="334"/>
      <c r="D4" s="334"/>
      <c r="E4" s="334"/>
      <c r="F4" s="334"/>
      <c r="G4" s="334"/>
      <c r="H4" s="335"/>
      <c r="M4" s="70"/>
      <c r="N4" s="80"/>
    </row>
    <row r="5" spans="1:14" s="82" customFormat="1" ht="13" x14ac:dyDescent="0.15">
      <c r="A5" s="315" t="s">
        <v>112</v>
      </c>
      <c r="B5" s="319" t="s">
        <v>113</v>
      </c>
      <c r="C5" s="344" t="s">
        <v>114</v>
      </c>
      <c r="D5" s="99" t="s">
        <v>115</v>
      </c>
      <c r="E5" s="168" t="s">
        <v>116</v>
      </c>
      <c r="F5" s="168" t="s">
        <v>117</v>
      </c>
      <c r="G5" s="168" t="s">
        <v>118</v>
      </c>
      <c r="H5" s="310" t="s">
        <v>26</v>
      </c>
      <c r="M5" s="310" t="s">
        <v>119</v>
      </c>
      <c r="N5" s="170" t="s">
        <v>120</v>
      </c>
    </row>
    <row r="6" spans="1:14" s="173" customFormat="1" ht="13" x14ac:dyDescent="0.15">
      <c r="A6" s="315"/>
      <c r="B6" s="363"/>
      <c r="C6" s="362"/>
      <c r="D6" s="171" t="s">
        <v>121</v>
      </c>
      <c r="E6" s="172" t="s">
        <v>122</v>
      </c>
      <c r="F6" s="172" t="s">
        <v>123</v>
      </c>
      <c r="G6" s="172" t="s">
        <v>124</v>
      </c>
      <c r="H6" s="309"/>
      <c r="M6" s="309"/>
      <c r="N6" s="174"/>
    </row>
    <row r="7" spans="1:14" s="82" customFormat="1" ht="14" x14ac:dyDescent="0.15">
      <c r="A7" s="175">
        <v>1.05</v>
      </c>
      <c r="B7" s="176" t="s">
        <v>125</v>
      </c>
      <c r="C7" s="29"/>
      <c r="D7" s="177">
        <v>1</v>
      </c>
      <c r="E7" s="165"/>
      <c r="F7" s="178"/>
      <c r="G7" s="179"/>
      <c r="H7" s="180">
        <f>D7*E7*G7</f>
        <v>0</v>
      </c>
      <c r="M7" s="181" t="s">
        <v>126</v>
      </c>
      <c r="N7" s="181" t="s">
        <v>127</v>
      </c>
    </row>
    <row r="8" spans="1:14" s="82" customFormat="1" ht="13" x14ac:dyDescent="0.15">
      <c r="A8" s="175">
        <v>1.1499999999999999</v>
      </c>
      <c r="B8" s="19" t="s">
        <v>128</v>
      </c>
      <c r="C8" s="29"/>
      <c r="D8" s="177">
        <v>1</v>
      </c>
      <c r="E8" s="165"/>
      <c r="F8" s="178"/>
      <c r="G8" s="179"/>
      <c r="H8" s="180">
        <f>D8*E8*G8</f>
        <v>0</v>
      </c>
      <c r="M8" s="181" t="s">
        <v>126</v>
      </c>
      <c r="N8" s="181" t="s">
        <v>127</v>
      </c>
    </row>
    <row r="9" spans="1:14" s="82" customFormat="1" ht="13" x14ac:dyDescent="0.15">
      <c r="A9" s="175">
        <v>1.2</v>
      </c>
      <c r="B9" s="19" t="s">
        <v>129</v>
      </c>
      <c r="C9" s="29"/>
      <c r="D9" s="177">
        <v>1</v>
      </c>
      <c r="E9" s="165"/>
      <c r="F9" s="178"/>
      <c r="G9" s="179"/>
      <c r="H9" s="180">
        <f>D9*E9*G9</f>
        <v>0</v>
      </c>
      <c r="M9" s="181" t="s">
        <v>126</v>
      </c>
      <c r="N9" s="181" t="s">
        <v>127</v>
      </c>
    </row>
    <row r="10" spans="1:14" s="82" customFormat="1" ht="13" x14ac:dyDescent="0.15">
      <c r="A10" s="175">
        <v>1.25</v>
      </c>
      <c r="B10" s="19" t="s">
        <v>130</v>
      </c>
      <c r="C10" s="29"/>
      <c r="D10" s="177">
        <v>1</v>
      </c>
      <c r="E10" s="165"/>
      <c r="F10" s="178"/>
      <c r="G10" s="179"/>
      <c r="H10" s="180">
        <f>D10*E10*G10</f>
        <v>0</v>
      </c>
      <c r="M10" s="181" t="s">
        <v>126</v>
      </c>
      <c r="N10" s="181" t="s">
        <v>127</v>
      </c>
    </row>
    <row r="11" spans="1:14" s="22" customFormat="1" ht="13" x14ac:dyDescent="0.15">
      <c r="A11" s="182">
        <v>1.3</v>
      </c>
      <c r="B11" s="31" t="s">
        <v>131</v>
      </c>
      <c r="C11" s="29"/>
      <c r="D11" s="177">
        <v>1</v>
      </c>
      <c r="E11" s="165"/>
      <c r="F11" s="178"/>
      <c r="G11" s="179"/>
      <c r="H11" s="180">
        <f t="shared" ref="H11:H16" si="0">D11*E11*G11</f>
        <v>0</v>
      </c>
      <c r="M11" s="181" t="s">
        <v>126</v>
      </c>
      <c r="N11" s="181" t="s">
        <v>127</v>
      </c>
    </row>
    <row r="12" spans="1:14" s="22" customFormat="1" ht="13" x14ac:dyDescent="0.15">
      <c r="A12" s="182">
        <v>1.35</v>
      </c>
      <c r="B12" s="29" t="s">
        <v>132</v>
      </c>
      <c r="C12" s="29"/>
      <c r="D12" s="177">
        <v>1</v>
      </c>
      <c r="E12" s="165"/>
      <c r="F12" s="178"/>
      <c r="G12" s="179"/>
      <c r="H12" s="180">
        <f t="shared" si="0"/>
        <v>0</v>
      </c>
      <c r="M12" s="181" t="s">
        <v>126</v>
      </c>
      <c r="N12" s="181" t="s">
        <v>127</v>
      </c>
    </row>
    <row r="13" spans="1:14" s="22" customFormat="1" ht="13" x14ac:dyDescent="0.15">
      <c r="A13" s="182">
        <v>1.4</v>
      </c>
      <c r="B13" s="31" t="s">
        <v>133</v>
      </c>
      <c r="C13" s="29"/>
      <c r="D13" s="177">
        <v>1</v>
      </c>
      <c r="E13" s="165"/>
      <c r="F13" s="178"/>
      <c r="G13" s="179"/>
      <c r="H13" s="180">
        <f t="shared" si="0"/>
        <v>0</v>
      </c>
      <c r="M13" s="181" t="s">
        <v>126</v>
      </c>
      <c r="N13" s="181" t="s">
        <v>127</v>
      </c>
    </row>
    <row r="14" spans="1:14" s="22" customFormat="1" ht="13" x14ac:dyDescent="0.15">
      <c r="A14" s="182">
        <v>1.45</v>
      </c>
      <c r="B14" s="31" t="s">
        <v>134</v>
      </c>
      <c r="C14" s="29"/>
      <c r="D14" s="177">
        <v>1</v>
      </c>
      <c r="E14" s="165"/>
      <c r="F14" s="178"/>
      <c r="G14" s="179"/>
      <c r="H14" s="180">
        <f t="shared" si="0"/>
        <v>0</v>
      </c>
      <c r="M14" s="181" t="s">
        <v>126</v>
      </c>
      <c r="N14" s="181" t="s">
        <v>127</v>
      </c>
    </row>
    <row r="15" spans="1:14" s="22" customFormat="1" ht="13" x14ac:dyDescent="0.15">
      <c r="A15" s="182">
        <v>1.5</v>
      </c>
      <c r="B15" s="29" t="s">
        <v>135</v>
      </c>
      <c r="C15" s="29"/>
      <c r="D15" s="177">
        <v>1</v>
      </c>
      <c r="E15" s="165"/>
      <c r="F15" s="178"/>
      <c r="G15" s="179"/>
      <c r="H15" s="180">
        <f t="shared" si="0"/>
        <v>0</v>
      </c>
      <c r="M15" s="181" t="s">
        <v>126</v>
      </c>
      <c r="N15" s="181" t="s">
        <v>127</v>
      </c>
    </row>
    <row r="16" spans="1:14" s="22" customFormat="1" ht="13" x14ac:dyDescent="0.15">
      <c r="A16" s="182">
        <v>1.55</v>
      </c>
      <c r="B16" s="31" t="s">
        <v>99</v>
      </c>
      <c r="C16" s="29"/>
      <c r="D16" s="177">
        <v>1</v>
      </c>
      <c r="E16" s="165"/>
      <c r="F16" s="178"/>
      <c r="G16" s="179"/>
      <c r="H16" s="180">
        <f t="shared" si="0"/>
        <v>0</v>
      </c>
      <c r="M16" s="181" t="s">
        <v>126</v>
      </c>
      <c r="N16" s="181" t="s">
        <v>127</v>
      </c>
    </row>
    <row r="17" spans="1:14" s="22" customFormat="1" ht="13" x14ac:dyDescent="0.15">
      <c r="A17" s="183" t="s">
        <v>33</v>
      </c>
      <c r="B17" s="333" t="s">
        <v>136</v>
      </c>
      <c r="C17" s="334"/>
      <c r="D17" s="334"/>
      <c r="E17" s="334"/>
      <c r="F17" s="334"/>
      <c r="G17" s="335"/>
      <c r="H17" s="184">
        <f>SUM(H7:H16)</f>
        <v>0</v>
      </c>
    </row>
    <row r="18" spans="1:14" s="22" customFormat="1" ht="16" x14ac:dyDescent="0.2">
      <c r="A18" s="332"/>
      <c r="B18" s="332"/>
      <c r="C18" s="332"/>
      <c r="D18" s="332"/>
      <c r="E18" s="332"/>
      <c r="F18" s="332"/>
      <c r="G18" s="332"/>
      <c r="H18" s="332"/>
      <c r="I18" s="332"/>
      <c r="J18" s="332"/>
      <c r="K18" s="332"/>
      <c r="L18" s="332"/>
    </row>
    <row r="19" spans="1:14" s="22" customFormat="1" ht="13" x14ac:dyDescent="0.15">
      <c r="A19" s="164" t="s">
        <v>35</v>
      </c>
      <c r="B19" s="333" t="s">
        <v>36</v>
      </c>
      <c r="C19" s="334"/>
      <c r="D19" s="334"/>
      <c r="E19" s="334"/>
      <c r="F19" s="334"/>
      <c r="G19" s="334"/>
      <c r="H19" s="335"/>
      <c r="M19" s="70"/>
      <c r="N19" s="80"/>
    </row>
    <row r="20" spans="1:14" s="82" customFormat="1" ht="13" x14ac:dyDescent="0.15">
      <c r="A20" s="315" t="s">
        <v>112</v>
      </c>
      <c r="B20" s="319" t="s">
        <v>113</v>
      </c>
      <c r="C20" s="344" t="s">
        <v>114</v>
      </c>
      <c r="D20" s="99" t="s">
        <v>115</v>
      </c>
      <c r="E20" s="168" t="s">
        <v>116</v>
      </c>
      <c r="F20" s="168" t="s">
        <v>117</v>
      </c>
      <c r="G20" s="168" t="s">
        <v>118</v>
      </c>
      <c r="H20" s="310" t="s">
        <v>26</v>
      </c>
      <c r="L20" s="186"/>
      <c r="M20" s="310" t="s">
        <v>119</v>
      </c>
      <c r="N20" s="169" t="s">
        <v>120</v>
      </c>
    </row>
    <row r="21" spans="1:14" s="173" customFormat="1" ht="13" x14ac:dyDescent="0.15">
      <c r="A21" s="315"/>
      <c r="B21" s="363"/>
      <c r="C21" s="362"/>
      <c r="D21" s="171" t="s">
        <v>121</v>
      </c>
      <c r="E21" s="172" t="s">
        <v>122</v>
      </c>
      <c r="F21" s="172" t="s">
        <v>123</v>
      </c>
      <c r="G21" s="172" t="s">
        <v>124</v>
      </c>
      <c r="H21" s="309"/>
      <c r="M21" s="309"/>
      <c r="N21" s="187"/>
    </row>
    <row r="22" spans="1:14" s="82" customFormat="1" ht="13" x14ac:dyDescent="0.15">
      <c r="A22" s="175">
        <v>2.0499999999999998</v>
      </c>
      <c r="B22" s="29" t="s">
        <v>137</v>
      </c>
      <c r="C22" s="29"/>
      <c r="D22" s="177">
        <v>1</v>
      </c>
      <c r="E22" s="165"/>
      <c r="F22" s="178"/>
      <c r="G22" s="179"/>
      <c r="H22" s="180">
        <f>D22*E22*G22</f>
        <v>0</v>
      </c>
      <c r="M22" s="181" t="s">
        <v>126</v>
      </c>
      <c r="N22" s="181" t="s">
        <v>127</v>
      </c>
    </row>
    <row r="23" spans="1:14" s="82" customFormat="1" ht="13" x14ac:dyDescent="0.15">
      <c r="A23" s="175">
        <v>2.1</v>
      </c>
      <c r="B23" s="29" t="s">
        <v>138</v>
      </c>
      <c r="C23" s="29"/>
      <c r="D23" s="177">
        <v>1</v>
      </c>
      <c r="E23" s="165"/>
      <c r="F23" s="178"/>
      <c r="G23" s="179"/>
      <c r="H23" s="180">
        <f>D23*E23*G23</f>
        <v>0</v>
      </c>
      <c r="M23" s="181" t="s">
        <v>126</v>
      </c>
      <c r="N23" s="181" t="s">
        <v>127</v>
      </c>
    </row>
    <row r="24" spans="1:14" s="82" customFormat="1" ht="13" x14ac:dyDescent="0.15">
      <c r="A24" s="175">
        <v>2.15</v>
      </c>
      <c r="B24" s="29" t="s">
        <v>139</v>
      </c>
      <c r="C24" s="29"/>
      <c r="D24" s="177">
        <v>1</v>
      </c>
      <c r="E24" s="165"/>
      <c r="F24" s="178"/>
      <c r="G24" s="179"/>
      <c r="H24" s="180">
        <f>D24*E24*G24</f>
        <v>0</v>
      </c>
      <c r="M24" s="181" t="s">
        <v>126</v>
      </c>
      <c r="N24" s="181" t="s">
        <v>127</v>
      </c>
    </row>
    <row r="25" spans="1:14" s="82" customFormat="1" ht="14" x14ac:dyDescent="0.15">
      <c r="A25" s="175">
        <v>2.2000000000000002</v>
      </c>
      <c r="B25" s="44" t="s">
        <v>135</v>
      </c>
      <c r="C25" s="29"/>
      <c r="D25" s="177">
        <v>1</v>
      </c>
      <c r="E25" s="165"/>
      <c r="F25" s="178"/>
      <c r="G25" s="179"/>
      <c r="H25" s="180">
        <f>D25*E25*G25</f>
        <v>0</v>
      </c>
      <c r="M25" s="181" t="s">
        <v>126</v>
      </c>
      <c r="N25" s="181" t="s">
        <v>127</v>
      </c>
    </row>
    <row r="26" spans="1:14" s="82" customFormat="1" ht="13" x14ac:dyDescent="0.15">
      <c r="A26" s="175">
        <v>2.25</v>
      </c>
      <c r="B26" s="29" t="s">
        <v>99</v>
      </c>
      <c r="C26" s="29"/>
      <c r="D26" s="177">
        <v>1</v>
      </c>
      <c r="E26" s="165"/>
      <c r="F26" s="178"/>
      <c r="G26" s="179"/>
      <c r="H26" s="180">
        <f>D26*E26*G26</f>
        <v>0</v>
      </c>
      <c r="M26" s="181" t="s">
        <v>126</v>
      </c>
      <c r="N26" s="181" t="s">
        <v>127</v>
      </c>
    </row>
    <row r="27" spans="1:14" s="22" customFormat="1" ht="13" x14ac:dyDescent="0.15">
      <c r="A27" s="183" t="s">
        <v>35</v>
      </c>
      <c r="B27" s="333" t="s">
        <v>140</v>
      </c>
      <c r="C27" s="334"/>
      <c r="D27" s="334"/>
      <c r="E27" s="334"/>
      <c r="F27" s="334"/>
      <c r="G27" s="335"/>
      <c r="H27" s="184">
        <f>SUM(H22:H26)</f>
        <v>0</v>
      </c>
    </row>
    <row r="28" spans="1:14" s="22" customFormat="1" ht="13" x14ac:dyDescent="0.15">
      <c r="A28" s="188"/>
      <c r="B28" s="189"/>
      <c r="C28" s="189"/>
      <c r="D28" s="189"/>
      <c r="E28" s="189"/>
      <c r="F28" s="189"/>
      <c r="G28" s="189"/>
      <c r="H28" s="190"/>
      <c r="I28" s="95"/>
      <c r="J28" s="95"/>
    </row>
    <row r="29" spans="1:14" s="22" customFormat="1" ht="13" x14ac:dyDescent="0.15">
      <c r="A29" s="97" t="s">
        <v>37</v>
      </c>
      <c r="B29" s="331" t="s">
        <v>38</v>
      </c>
      <c r="C29" s="331"/>
      <c r="D29" s="331"/>
      <c r="E29" s="331"/>
      <c r="F29" s="331"/>
      <c r="G29" s="331"/>
      <c r="H29" s="331"/>
      <c r="I29" s="331"/>
      <c r="J29" s="331"/>
      <c r="K29" s="331"/>
      <c r="L29" s="331"/>
      <c r="M29" s="79"/>
      <c r="N29" s="80"/>
    </row>
    <row r="30" spans="1:14" s="22" customFormat="1" ht="13" x14ac:dyDescent="0.15">
      <c r="A30" s="320" t="s">
        <v>112</v>
      </c>
      <c r="B30" s="318" t="s">
        <v>113</v>
      </c>
      <c r="C30" s="320" t="s">
        <v>141</v>
      </c>
      <c r="D30" s="193" t="s">
        <v>115</v>
      </c>
      <c r="E30" s="322" t="s">
        <v>142</v>
      </c>
      <c r="F30" s="323"/>
      <c r="G30" s="323"/>
      <c r="H30" s="323"/>
      <c r="I30" s="195" t="s">
        <v>26</v>
      </c>
      <c r="J30" s="168" t="s">
        <v>117</v>
      </c>
      <c r="K30" s="193" t="s">
        <v>118</v>
      </c>
      <c r="L30" s="351" t="s">
        <v>26</v>
      </c>
      <c r="M30" s="169" t="s">
        <v>119</v>
      </c>
      <c r="N30" s="169" t="s">
        <v>120</v>
      </c>
    </row>
    <row r="31" spans="1:14" s="22" customFormat="1" ht="13" x14ac:dyDescent="0.15">
      <c r="A31" s="321"/>
      <c r="B31" s="319"/>
      <c r="C31" s="321"/>
      <c r="D31" s="193" t="s">
        <v>121</v>
      </c>
      <c r="E31" s="196" t="s">
        <v>143</v>
      </c>
      <c r="F31" s="196" t="s">
        <v>144</v>
      </c>
      <c r="G31" s="196" t="s">
        <v>145</v>
      </c>
      <c r="H31" s="196" t="s">
        <v>146</v>
      </c>
      <c r="I31" s="197" t="s">
        <v>122</v>
      </c>
      <c r="J31" s="197" t="s">
        <v>123</v>
      </c>
      <c r="K31" s="196" t="s">
        <v>124</v>
      </c>
      <c r="L31" s="352"/>
      <c r="M31" s="187"/>
      <c r="N31" s="187"/>
    </row>
    <row r="32" spans="1:14" s="22" customFormat="1" ht="13" x14ac:dyDescent="0.15">
      <c r="A32" s="99">
        <v>3.05</v>
      </c>
      <c r="B32" s="20" t="s">
        <v>147</v>
      </c>
      <c r="C32" s="19"/>
      <c r="D32" s="193">
        <v>1</v>
      </c>
      <c r="E32" s="193"/>
      <c r="F32" s="193"/>
      <c r="G32" s="193"/>
      <c r="H32" s="193"/>
      <c r="I32" s="168">
        <f t="shared" ref="I32:I43" si="1">SUM(E32:H32)</f>
        <v>0</v>
      </c>
      <c r="J32" s="198"/>
      <c r="K32" s="199"/>
      <c r="L32" s="200">
        <f t="shared" ref="L32:L43" si="2">D32*I32*K32</f>
        <v>0</v>
      </c>
      <c r="M32" s="181" t="s">
        <v>126</v>
      </c>
      <c r="N32" s="181" t="s">
        <v>127</v>
      </c>
    </row>
    <row r="33" spans="1:14" s="22" customFormat="1" ht="13" x14ac:dyDescent="0.15">
      <c r="A33" s="165">
        <v>3.1</v>
      </c>
      <c r="B33" s="20" t="s">
        <v>148</v>
      </c>
      <c r="C33" s="19"/>
      <c r="D33" s="193">
        <v>1</v>
      </c>
      <c r="E33" s="193"/>
      <c r="F33" s="193"/>
      <c r="G33" s="193"/>
      <c r="H33" s="193"/>
      <c r="I33" s="168">
        <f t="shared" si="1"/>
        <v>0</v>
      </c>
      <c r="J33" s="198"/>
      <c r="K33" s="199"/>
      <c r="L33" s="200">
        <f t="shared" si="2"/>
        <v>0</v>
      </c>
      <c r="M33" s="181" t="s">
        <v>126</v>
      </c>
      <c r="N33" s="181" t="s">
        <v>127</v>
      </c>
    </row>
    <row r="34" spans="1:14" s="22" customFormat="1" ht="13" x14ac:dyDescent="0.15">
      <c r="A34" s="99">
        <v>3.15</v>
      </c>
      <c r="B34" s="20" t="s">
        <v>149</v>
      </c>
      <c r="C34" s="19"/>
      <c r="D34" s="193">
        <v>1</v>
      </c>
      <c r="E34" s="193"/>
      <c r="F34" s="193"/>
      <c r="G34" s="193"/>
      <c r="H34" s="193"/>
      <c r="I34" s="168">
        <f t="shared" si="1"/>
        <v>0</v>
      </c>
      <c r="J34" s="198"/>
      <c r="K34" s="199"/>
      <c r="L34" s="200">
        <f t="shared" si="2"/>
        <v>0</v>
      </c>
      <c r="M34" s="181" t="s">
        <v>126</v>
      </c>
      <c r="N34" s="181" t="s">
        <v>127</v>
      </c>
    </row>
    <row r="35" spans="1:14" s="22" customFormat="1" ht="13" x14ac:dyDescent="0.15">
      <c r="A35" s="165">
        <v>3.2</v>
      </c>
      <c r="B35" s="20" t="s">
        <v>150</v>
      </c>
      <c r="C35" s="19"/>
      <c r="D35" s="193">
        <v>1</v>
      </c>
      <c r="E35" s="193"/>
      <c r="F35" s="193"/>
      <c r="G35" s="193"/>
      <c r="H35" s="193"/>
      <c r="I35" s="168">
        <f t="shared" si="1"/>
        <v>0</v>
      </c>
      <c r="J35" s="198"/>
      <c r="K35" s="199"/>
      <c r="L35" s="200">
        <f t="shared" si="2"/>
        <v>0</v>
      </c>
      <c r="M35" s="181" t="s">
        <v>126</v>
      </c>
      <c r="N35" s="181" t="s">
        <v>127</v>
      </c>
    </row>
    <row r="36" spans="1:14" s="22" customFormat="1" ht="13" x14ac:dyDescent="0.15">
      <c r="A36" s="165">
        <v>3.25</v>
      </c>
      <c r="B36" s="20" t="s">
        <v>151</v>
      </c>
      <c r="C36" s="19"/>
      <c r="D36" s="193">
        <v>1</v>
      </c>
      <c r="E36" s="193"/>
      <c r="F36" s="193"/>
      <c r="G36" s="193"/>
      <c r="H36" s="193"/>
      <c r="I36" s="168">
        <f t="shared" si="1"/>
        <v>0</v>
      </c>
      <c r="J36" s="198"/>
      <c r="K36" s="199"/>
      <c r="L36" s="200">
        <f t="shared" si="2"/>
        <v>0</v>
      </c>
      <c r="M36" s="181" t="s">
        <v>126</v>
      </c>
      <c r="N36" s="181" t="s">
        <v>127</v>
      </c>
    </row>
    <row r="37" spans="1:14" s="22" customFormat="1" ht="13" x14ac:dyDescent="0.15">
      <c r="A37" s="165">
        <v>3.3</v>
      </c>
      <c r="B37" s="20" t="s">
        <v>152</v>
      </c>
      <c r="C37" s="19"/>
      <c r="D37" s="193">
        <v>1</v>
      </c>
      <c r="E37" s="193"/>
      <c r="F37" s="193"/>
      <c r="G37" s="193"/>
      <c r="H37" s="193"/>
      <c r="I37" s="168">
        <f t="shared" si="1"/>
        <v>0</v>
      </c>
      <c r="J37" s="198"/>
      <c r="K37" s="199"/>
      <c r="L37" s="200">
        <f t="shared" si="2"/>
        <v>0</v>
      </c>
      <c r="M37" s="181" t="s">
        <v>126</v>
      </c>
      <c r="N37" s="181" t="s">
        <v>127</v>
      </c>
    </row>
    <row r="38" spans="1:14" s="22" customFormat="1" ht="13" x14ac:dyDescent="0.15">
      <c r="A38" s="165">
        <v>3.35</v>
      </c>
      <c r="B38" s="19" t="s">
        <v>153</v>
      </c>
      <c r="C38" s="19"/>
      <c r="D38" s="193">
        <v>1</v>
      </c>
      <c r="E38" s="193"/>
      <c r="F38" s="193"/>
      <c r="G38" s="193"/>
      <c r="H38" s="193"/>
      <c r="I38" s="168">
        <f t="shared" si="1"/>
        <v>0</v>
      </c>
      <c r="J38" s="198"/>
      <c r="K38" s="199"/>
      <c r="L38" s="200">
        <f t="shared" si="2"/>
        <v>0</v>
      </c>
      <c r="M38" s="181" t="s">
        <v>126</v>
      </c>
      <c r="N38" s="181" t="s">
        <v>127</v>
      </c>
    </row>
    <row r="39" spans="1:14" s="22" customFormat="1" ht="13" x14ac:dyDescent="0.15">
      <c r="A39" s="165">
        <v>3.4</v>
      </c>
      <c r="B39" s="82" t="s">
        <v>154</v>
      </c>
      <c r="C39" s="19"/>
      <c r="D39" s="193">
        <v>1</v>
      </c>
      <c r="E39" s="193"/>
      <c r="F39" s="193"/>
      <c r="G39" s="193"/>
      <c r="H39" s="193"/>
      <c r="I39" s="168">
        <f t="shared" si="1"/>
        <v>0</v>
      </c>
      <c r="J39" s="198"/>
      <c r="K39" s="199"/>
      <c r="L39" s="200">
        <f t="shared" si="2"/>
        <v>0</v>
      </c>
      <c r="M39" s="181" t="s">
        <v>126</v>
      </c>
      <c r="N39" s="181" t="s">
        <v>127</v>
      </c>
    </row>
    <row r="40" spans="1:14" s="22" customFormat="1" ht="13" x14ac:dyDescent="0.15">
      <c r="A40" s="165">
        <v>3.45</v>
      </c>
      <c r="B40" s="20" t="s">
        <v>155</v>
      </c>
      <c r="C40" s="19"/>
      <c r="D40" s="193">
        <v>1</v>
      </c>
      <c r="E40" s="193"/>
      <c r="F40" s="193"/>
      <c r="G40" s="193"/>
      <c r="H40" s="193"/>
      <c r="I40" s="168">
        <f t="shared" si="1"/>
        <v>0</v>
      </c>
      <c r="J40" s="198"/>
      <c r="K40" s="199"/>
      <c r="L40" s="200">
        <f t="shared" si="2"/>
        <v>0</v>
      </c>
      <c r="M40" s="181" t="s">
        <v>126</v>
      </c>
      <c r="N40" s="181" t="s">
        <v>127</v>
      </c>
    </row>
    <row r="41" spans="1:14" s="22" customFormat="1" ht="13" x14ac:dyDescent="0.15">
      <c r="A41" s="165">
        <v>3.5</v>
      </c>
      <c r="B41" s="201" t="s">
        <v>156</v>
      </c>
      <c r="C41" s="19"/>
      <c r="D41" s="193">
        <v>1</v>
      </c>
      <c r="E41" s="193"/>
      <c r="F41" s="193"/>
      <c r="G41" s="193"/>
      <c r="H41" s="193"/>
      <c r="I41" s="168">
        <f t="shared" si="1"/>
        <v>0</v>
      </c>
      <c r="J41" s="198"/>
      <c r="K41" s="199"/>
      <c r="L41" s="200">
        <f t="shared" si="2"/>
        <v>0</v>
      </c>
      <c r="M41" s="181" t="s">
        <v>126</v>
      </c>
      <c r="N41" s="181" t="s">
        <v>127</v>
      </c>
    </row>
    <row r="42" spans="1:14" s="22" customFormat="1" ht="13" x14ac:dyDescent="0.15">
      <c r="A42" s="165">
        <v>3.55</v>
      </c>
      <c r="B42" s="20" t="s">
        <v>157</v>
      </c>
      <c r="C42" s="19"/>
      <c r="D42" s="193">
        <v>1</v>
      </c>
      <c r="E42" s="193"/>
      <c r="F42" s="193"/>
      <c r="G42" s="193"/>
      <c r="H42" s="193"/>
      <c r="I42" s="168">
        <f t="shared" si="1"/>
        <v>0</v>
      </c>
      <c r="J42" s="198"/>
      <c r="K42" s="199"/>
      <c r="L42" s="200">
        <f t="shared" si="2"/>
        <v>0</v>
      </c>
      <c r="M42" s="181" t="s">
        <v>126</v>
      </c>
      <c r="N42" s="181" t="s">
        <v>127</v>
      </c>
    </row>
    <row r="43" spans="1:14" s="22" customFormat="1" ht="13" x14ac:dyDescent="0.15">
      <c r="A43" s="165">
        <v>3.6</v>
      </c>
      <c r="B43" s="20" t="s">
        <v>158</v>
      </c>
      <c r="C43" s="19"/>
      <c r="D43" s="193">
        <v>1</v>
      </c>
      <c r="E43" s="193"/>
      <c r="F43" s="193"/>
      <c r="G43" s="193"/>
      <c r="H43" s="193"/>
      <c r="I43" s="168">
        <f t="shared" si="1"/>
        <v>0</v>
      </c>
      <c r="J43" s="198"/>
      <c r="K43" s="199"/>
      <c r="L43" s="200">
        <f t="shared" si="2"/>
        <v>0</v>
      </c>
      <c r="M43" s="181" t="s">
        <v>126</v>
      </c>
      <c r="N43" s="181" t="s">
        <v>127</v>
      </c>
    </row>
    <row r="44" spans="1:14" s="22" customFormat="1" ht="13" x14ac:dyDescent="0.15">
      <c r="A44" s="97" t="s">
        <v>37</v>
      </c>
      <c r="B44" s="333" t="s">
        <v>159</v>
      </c>
      <c r="C44" s="334"/>
      <c r="D44" s="334"/>
      <c r="E44" s="334"/>
      <c r="F44" s="334"/>
      <c r="G44" s="334"/>
      <c r="H44" s="334"/>
      <c r="I44" s="334"/>
      <c r="J44" s="334"/>
      <c r="K44" s="335"/>
      <c r="L44" s="202">
        <f>SUM(L32:L43)</f>
        <v>0</v>
      </c>
    </row>
    <row r="45" spans="1:14" s="22" customFormat="1" ht="13" x14ac:dyDescent="0.15">
      <c r="A45" s="203"/>
      <c r="B45" s="189"/>
      <c r="C45" s="189"/>
      <c r="D45" s="189"/>
      <c r="E45" s="189"/>
      <c r="F45" s="189"/>
      <c r="G45" s="189"/>
      <c r="H45" s="189"/>
      <c r="I45" s="189"/>
      <c r="J45" s="189"/>
      <c r="K45" s="189"/>
      <c r="L45" s="204"/>
    </row>
    <row r="46" spans="1:14" s="22" customFormat="1" ht="28" x14ac:dyDescent="0.15">
      <c r="A46" s="97" t="s">
        <v>39</v>
      </c>
      <c r="B46" s="79" t="s">
        <v>160</v>
      </c>
      <c r="C46" s="205" t="s">
        <v>161</v>
      </c>
      <c r="D46" s="206" t="s">
        <v>115</v>
      </c>
      <c r="E46" s="207" t="s">
        <v>162</v>
      </c>
      <c r="F46" s="207"/>
      <c r="G46" s="207"/>
      <c r="H46" s="207"/>
      <c r="I46" s="193" t="s">
        <v>26</v>
      </c>
      <c r="J46" s="168" t="s">
        <v>117</v>
      </c>
      <c r="K46" s="208" t="s">
        <v>118</v>
      </c>
      <c r="L46" s="356" t="s">
        <v>26</v>
      </c>
      <c r="M46" s="169" t="s">
        <v>119</v>
      </c>
      <c r="N46" s="169" t="s">
        <v>120</v>
      </c>
    </row>
    <row r="47" spans="1:14" s="22" customFormat="1" ht="14" x14ac:dyDescent="0.15">
      <c r="A47" s="191" t="s">
        <v>112</v>
      </c>
      <c r="B47" s="192" t="s">
        <v>113</v>
      </c>
      <c r="C47" s="191" t="s">
        <v>141</v>
      </c>
      <c r="D47" s="193" t="s">
        <v>163</v>
      </c>
      <c r="E47" s="209" t="s">
        <v>143</v>
      </c>
      <c r="F47" s="209" t="s">
        <v>144</v>
      </c>
      <c r="G47" s="209" t="s">
        <v>164</v>
      </c>
      <c r="H47" s="209" t="s">
        <v>165</v>
      </c>
      <c r="I47" s="205" t="s">
        <v>122</v>
      </c>
      <c r="J47" s="197" t="s">
        <v>123</v>
      </c>
      <c r="K47" s="209" t="s">
        <v>124</v>
      </c>
      <c r="L47" s="357"/>
      <c r="M47" s="187"/>
      <c r="N47" s="187"/>
    </row>
    <row r="48" spans="1:14" s="22" customFormat="1" ht="13" x14ac:dyDescent="0.15">
      <c r="A48" s="165">
        <v>4.0999999999999996</v>
      </c>
      <c r="B48" s="19" t="s">
        <v>166</v>
      </c>
      <c r="C48" s="19"/>
      <c r="D48" s="193">
        <v>1</v>
      </c>
      <c r="E48" s="193"/>
      <c r="F48" s="193"/>
      <c r="G48" s="193"/>
      <c r="H48" s="193"/>
      <c r="I48" s="168">
        <f>SUM(E48:H48)</f>
        <v>0</v>
      </c>
      <c r="J48" s="210"/>
      <c r="K48" s="179"/>
      <c r="L48" s="211">
        <f t="shared" ref="L48:L53" si="3">D48*I48*K48</f>
        <v>0</v>
      </c>
      <c r="M48" s="181" t="s">
        <v>126</v>
      </c>
      <c r="N48" s="181" t="s">
        <v>127</v>
      </c>
    </row>
    <row r="49" spans="1:14" s="22" customFormat="1" ht="13" x14ac:dyDescent="0.15">
      <c r="A49" s="165">
        <v>4.1500000000000004</v>
      </c>
      <c r="B49" s="19" t="s">
        <v>167</v>
      </c>
      <c r="C49" s="19"/>
      <c r="D49" s="193">
        <v>1</v>
      </c>
      <c r="E49" s="193"/>
      <c r="F49" s="193"/>
      <c r="G49" s="193"/>
      <c r="H49" s="193"/>
      <c r="I49" s="168">
        <f>SUM(E49:H49)</f>
        <v>0</v>
      </c>
      <c r="J49" s="210"/>
      <c r="K49" s="179"/>
      <c r="L49" s="211">
        <f t="shared" si="3"/>
        <v>0</v>
      </c>
      <c r="M49" s="181" t="s">
        <v>126</v>
      </c>
      <c r="N49" s="181" t="s">
        <v>127</v>
      </c>
    </row>
    <row r="50" spans="1:14" s="22" customFormat="1" ht="13" x14ac:dyDescent="0.15">
      <c r="A50" s="165">
        <v>4.2</v>
      </c>
      <c r="B50" s="19" t="s">
        <v>168</v>
      </c>
      <c r="C50" s="19"/>
      <c r="D50" s="193">
        <v>1</v>
      </c>
      <c r="E50" s="193"/>
      <c r="F50" s="193"/>
      <c r="G50" s="193"/>
      <c r="H50" s="193"/>
      <c r="I50" s="168">
        <f>SUM(E50:H50)</f>
        <v>0</v>
      </c>
      <c r="J50" s="210"/>
      <c r="K50" s="179"/>
      <c r="L50" s="211">
        <f t="shared" si="3"/>
        <v>0</v>
      </c>
      <c r="M50" s="181" t="s">
        <v>126</v>
      </c>
      <c r="N50" s="181" t="s">
        <v>127</v>
      </c>
    </row>
    <row r="51" spans="1:14" s="22" customFormat="1" ht="13" x14ac:dyDescent="0.15">
      <c r="A51" s="165">
        <v>4.5</v>
      </c>
      <c r="B51" s="206" t="s">
        <v>169</v>
      </c>
      <c r="C51" s="19"/>
      <c r="D51" s="193">
        <v>1</v>
      </c>
      <c r="E51" s="193"/>
      <c r="F51" s="193"/>
      <c r="G51" s="193"/>
      <c r="H51" s="193"/>
      <c r="I51" s="168">
        <f>SUM(E51:H51)</f>
        <v>0</v>
      </c>
      <c r="J51" s="210"/>
      <c r="K51" s="179"/>
      <c r="L51" s="211">
        <f t="shared" si="3"/>
        <v>0</v>
      </c>
      <c r="M51" s="181" t="s">
        <v>126</v>
      </c>
      <c r="N51" s="181" t="s">
        <v>127</v>
      </c>
    </row>
    <row r="52" spans="1:14" s="22" customFormat="1" ht="13" x14ac:dyDescent="0.15">
      <c r="A52" s="165">
        <v>4.55</v>
      </c>
      <c r="B52" s="206" t="s">
        <v>170</v>
      </c>
      <c r="C52" s="19"/>
      <c r="D52" s="193">
        <v>1</v>
      </c>
      <c r="E52" s="193"/>
      <c r="F52" s="193"/>
      <c r="G52" s="193"/>
      <c r="H52" s="193"/>
      <c r="I52" s="168">
        <f>SUM(E52:H52)</f>
        <v>0</v>
      </c>
      <c r="J52" s="210"/>
      <c r="K52" s="179"/>
      <c r="L52" s="211">
        <f t="shared" si="3"/>
        <v>0</v>
      </c>
      <c r="M52" s="181" t="s">
        <v>126</v>
      </c>
      <c r="N52" s="181" t="s">
        <v>127</v>
      </c>
    </row>
    <row r="53" spans="1:14" s="22" customFormat="1" ht="13" x14ac:dyDescent="0.15">
      <c r="A53" s="165">
        <v>4.5999999999999996</v>
      </c>
      <c r="B53" s="206" t="s">
        <v>171</v>
      </c>
      <c r="C53" s="19"/>
      <c r="D53" s="193">
        <v>1</v>
      </c>
      <c r="E53" s="193"/>
      <c r="F53" s="193"/>
      <c r="G53" s="193"/>
      <c r="H53" s="193"/>
      <c r="I53" s="194"/>
      <c r="J53" s="210"/>
      <c r="K53" s="179"/>
      <c r="L53" s="212">
        <f t="shared" si="3"/>
        <v>0</v>
      </c>
      <c r="M53" s="181" t="s">
        <v>126</v>
      </c>
      <c r="N53" s="181" t="s">
        <v>127</v>
      </c>
    </row>
    <row r="54" spans="1:14" s="22" customFormat="1" ht="13" x14ac:dyDescent="0.15">
      <c r="A54" s="97" t="s">
        <v>39</v>
      </c>
      <c r="B54" s="358" t="s">
        <v>172</v>
      </c>
      <c r="C54" s="359"/>
      <c r="D54" s="359"/>
      <c r="E54" s="359"/>
      <c r="F54" s="359"/>
      <c r="G54" s="359"/>
      <c r="H54" s="359"/>
      <c r="I54" s="359"/>
      <c r="J54" s="359"/>
      <c r="K54" s="359"/>
      <c r="L54" s="213">
        <f>SUM(L48:L53)</f>
        <v>0</v>
      </c>
    </row>
    <row r="55" spans="1:14" s="22" customFormat="1" ht="13" x14ac:dyDescent="0.15">
      <c r="A55" s="203"/>
      <c r="B55" s="214"/>
      <c r="C55" s="214"/>
      <c r="D55" s="214"/>
      <c r="E55" s="214"/>
      <c r="F55" s="214"/>
      <c r="G55" s="214"/>
      <c r="H55" s="214"/>
      <c r="I55" s="214"/>
      <c r="J55" s="214"/>
      <c r="K55" s="214"/>
      <c r="L55" s="215"/>
    </row>
    <row r="56" spans="1:14" s="22" customFormat="1" ht="13" x14ac:dyDescent="0.15">
      <c r="A56" s="203"/>
      <c r="B56" s="214"/>
      <c r="C56" s="214"/>
      <c r="D56" s="214"/>
      <c r="E56" s="214"/>
      <c r="F56" s="214"/>
      <c r="G56" s="214"/>
      <c r="H56" s="214"/>
      <c r="I56" s="214"/>
      <c r="J56" s="214"/>
      <c r="K56" s="214"/>
      <c r="L56" s="215"/>
    </row>
    <row r="57" spans="1:14" s="22" customFormat="1" ht="13" x14ac:dyDescent="0.15">
      <c r="A57" s="216" t="s">
        <v>42</v>
      </c>
      <c r="B57" s="333" t="s">
        <v>173</v>
      </c>
      <c r="C57" s="334"/>
      <c r="D57" s="334"/>
      <c r="E57" s="334"/>
      <c r="F57" s="334"/>
      <c r="G57" s="334"/>
      <c r="H57" s="335"/>
      <c r="I57" s="214"/>
      <c r="J57" s="215"/>
      <c r="K57" s="214"/>
      <c r="L57" s="215"/>
      <c r="M57" s="70"/>
      <c r="N57" s="70"/>
    </row>
    <row r="58" spans="1:14" s="22" customFormat="1" ht="13" x14ac:dyDescent="0.15">
      <c r="A58" s="364" t="s">
        <v>112</v>
      </c>
      <c r="B58" s="318" t="s">
        <v>113</v>
      </c>
      <c r="C58" s="167" t="s">
        <v>174</v>
      </c>
      <c r="D58" s="99" t="s">
        <v>115</v>
      </c>
      <c r="E58" s="168" t="s">
        <v>116</v>
      </c>
      <c r="F58" s="168" t="s">
        <v>117</v>
      </c>
      <c r="G58" s="168" t="s">
        <v>118</v>
      </c>
      <c r="H58" s="310" t="s">
        <v>26</v>
      </c>
      <c r="I58" s="214"/>
      <c r="J58" s="215"/>
      <c r="K58" s="214"/>
      <c r="L58" s="215"/>
      <c r="M58" s="310" t="s">
        <v>119</v>
      </c>
      <c r="N58" s="310" t="s">
        <v>120</v>
      </c>
    </row>
    <row r="59" spans="1:14" s="22" customFormat="1" ht="13" x14ac:dyDescent="0.15">
      <c r="A59" s="314"/>
      <c r="B59" s="319"/>
      <c r="C59" s="197" t="s">
        <v>175</v>
      </c>
      <c r="D59" s="171" t="s">
        <v>121</v>
      </c>
      <c r="E59" s="172" t="s">
        <v>122</v>
      </c>
      <c r="F59" s="172" t="s">
        <v>123</v>
      </c>
      <c r="G59" s="172" t="s">
        <v>124</v>
      </c>
      <c r="H59" s="309"/>
      <c r="I59" s="214"/>
      <c r="J59" s="215"/>
      <c r="K59" s="214"/>
      <c r="L59" s="215"/>
      <c r="M59" s="309"/>
      <c r="N59" s="309"/>
    </row>
    <row r="60" spans="1:14" s="22" customFormat="1" ht="13" x14ac:dyDescent="0.15">
      <c r="A60" s="175">
        <v>5.05</v>
      </c>
      <c r="B60" s="166" t="s">
        <v>176</v>
      </c>
      <c r="C60" s="217"/>
      <c r="D60" s="177">
        <v>1</v>
      </c>
      <c r="E60" s="165"/>
      <c r="F60" s="168"/>
      <c r="G60" s="179"/>
      <c r="H60" s="180">
        <f>D60*E60*G60</f>
        <v>0</v>
      </c>
      <c r="I60" s="214"/>
      <c r="J60" s="215"/>
      <c r="K60" s="214"/>
      <c r="L60" s="215"/>
      <c r="M60" s="181" t="s">
        <v>126</v>
      </c>
      <c r="N60" s="181" t="s">
        <v>127</v>
      </c>
    </row>
    <row r="61" spans="1:14" s="22" customFormat="1" ht="13" x14ac:dyDescent="0.15">
      <c r="A61" s="175">
        <v>5.0999999999999996</v>
      </c>
      <c r="B61" s="19" t="s">
        <v>177</v>
      </c>
      <c r="C61" s="217"/>
      <c r="D61" s="177">
        <v>1</v>
      </c>
      <c r="E61" s="165"/>
      <c r="F61" s="178"/>
      <c r="G61" s="179"/>
      <c r="H61" s="180">
        <f t="shared" ref="H61:H68" si="4">D61*E61*G61</f>
        <v>0</v>
      </c>
      <c r="I61" s="214"/>
      <c r="J61" s="215"/>
      <c r="K61" s="214"/>
      <c r="L61" s="215"/>
      <c r="M61" s="181" t="s">
        <v>126</v>
      </c>
      <c r="N61" s="181" t="s">
        <v>127</v>
      </c>
    </row>
    <row r="62" spans="1:14" s="22" customFormat="1" ht="13" x14ac:dyDescent="0.15">
      <c r="A62" s="175">
        <v>5.15</v>
      </c>
      <c r="B62" s="19" t="s">
        <v>178</v>
      </c>
      <c r="C62" s="217"/>
      <c r="D62" s="177">
        <v>1</v>
      </c>
      <c r="E62" s="165"/>
      <c r="F62" s="168"/>
      <c r="G62" s="179"/>
      <c r="H62" s="180">
        <f t="shared" si="4"/>
        <v>0</v>
      </c>
      <c r="I62" s="214"/>
      <c r="J62" s="215"/>
      <c r="K62" s="214"/>
      <c r="L62" s="215"/>
      <c r="M62" s="181" t="s">
        <v>126</v>
      </c>
      <c r="N62" s="181" t="s">
        <v>127</v>
      </c>
    </row>
    <row r="63" spans="1:14" s="22" customFormat="1" ht="13" x14ac:dyDescent="0.15">
      <c r="A63" s="175">
        <v>5.2</v>
      </c>
      <c r="B63" s="19" t="s">
        <v>179</v>
      </c>
      <c r="C63" s="217"/>
      <c r="D63" s="177">
        <v>1</v>
      </c>
      <c r="E63" s="165"/>
      <c r="F63" s="168"/>
      <c r="G63" s="179"/>
      <c r="H63" s="180">
        <f t="shared" si="4"/>
        <v>0</v>
      </c>
      <c r="I63" s="214"/>
      <c r="J63" s="215"/>
      <c r="K63" s="214"/>
      <c r="L63" s="215"/>
      <c r="M63" s="181" t="s">
        <v>126</v>
      </c>
      <c r="N63" s="181" t="s">
        <v>127</v>
      </c>
    </row>
    <row r="64" spans="1:14" s="22" customFormat="1" ht="13" x14ac:dyDescent="0.15">
      <c r="A64" s="175">
        <v>5.25</v>
      </c>
      <c r="B64" s="19" t="s">
        <v>180</v>
      </c>
      <c r="C64" s="217"/>
      <c r="D64" s="177">
        <v>1</v>
      </c>
      <c r="E64" s="165"/>
      <c r="F64" s="168"/>
      <c r="G64" s="179"/>
      <c r="H64" s="180">
        <f t="shared" si="4"/>
        <v>0</v>
      </c>
      <c r="I64" s="214"/>
      <c r="J64" s="215"/>
      <c r="K64" s="214"/>
      <c r="L64" s="215"/>
      <c r="M64" s="181" t="s">
        <v>126</v>
      </c>
      <c r="N64" s="181" t="s">
        <v>127</v>
      </c>
    </row>
    <row r="65" spans="1:14" s="22" customFormat="1" ht="13" x14ac:dyDescent="0.15">
      <c r="A65" s="175">
        <v>5.3</v>
      </c>
      <c r="B65" s="19" t="s">
        <v>181</v>
      </c>
      <c r="C65" s="217"/>
      <c r="D65" s="177">
        <v>1</v>
      </c>
      <c r="E65" s="165"/>
      <c r="F65" s="168"/>
      <c r="G65" s="179"/>
      <c r="H65" s="180">
        <f t="shared" si="4"/>
        <v>0</v>
      </c>
      <c r="I65" s="214"/>
      <c r="J65" s="215"/>
      <c r="K65" s="214"/>
      <c r="L65" s="215"/>
      <c r="M65" s="181" t="s">
        <v>126</v>
      </c>
      <c r="N65" s="181" t="s">
        <v>127</v>
      </c>
    </row>
    <row r="66" spans="1:14" s="22" customFormat="1" ht="13" x14ac:dyDescent="0.15">
      <c r="A66" s="175">
        <v>5.35</v>
      </c>
      <c r="B66" s="19" t="s">
        <v>182</v>
      </c>
      <c r="C66" s="217"/>
      <c r="D66" s="177">
        <v>1</v>
      </c>
      <c r="E66" s="165"/>
      <c r="F66" s="168"/>
      <c r="G66" s="179"/>
      <c r="H66" s="180">
        <f t="shared" si="4"/>
        <v>0</v>
      </c>
      <c r="I66" s="214"/>
      <c r="J66" s="215"/>
      <c r="K66" s="214"/>
      <c r="L66" s="215"/>
      <c r="M66" s="181" t="s">
        <v>126</v>
      </c>
      <c r="N66" s="181" t="s">
        <v>127</v>
      </c>
    </row>
    <row r="67" spans="1:14" s="22" customFormat="1" ht="13" x14ac:dyDescent="0.15">
      <c r="A67" s="175">
        <v>5.4</v>
      </c>
      <c r="B67" s="19" t="s">
        <v>183</v>
      </c>
      <c r="C67" s="217"/>
      <c r="D67" s="177">
        <v>1</v>
      </c>
      <c r="E67" s="165"/>
      <c r="F67" s="168"/>
      <c r="G67" s="179"/>
      <c r="H67" s="180">
        <f t="shared" si="4"/>
        <v>0</v>
      </c>
      <c r="I67" s="214"/>
      <c r="J67" s="215"/>
      <c r="K67" s="189"/>
      <c r="L67" s="189"/>
      <c r="M67" s="181" t="s">
        <v>126</v>
      </c>
      <c r="N67" s="181" t="s">
        <v>127</v>
      </c>
    </row>
    <row r="68" spans="1:14" s="22" customFormat="1" ht="13" x14ac:dyDescent="0.15">
      <c r="A68" s="175">
        <v>5.45</v>
      </c>
      <c r="B68" s="19" t="s">
        <v>99</v>
      </c>
      <c r="C68" s="217"/>
      <c r="D68" s="177">
        <v>1</v>
      </c>
      <c r="E68" s="165"/>
      <c r="F68" s="168"/>
      <c r="G68" s="179"/>
      <c r="H68" s="180">
        <f t="shared" si="4"/>
        <v>0</v>
      </c>
      <c r="I68" s="214"/>
      <c r="J68" s="215"/>
      <c r="K68" s="189"/>
      <c r="L68" s="189"/>
      <c r="M68" s="181" t="s">
        <v>126</v>
      </c>
      <c r="N68" s="181" t="s">
        <v>127</v>
      </c>
    </row>
    <row r="69" spans="1:14" s="22" customFormat="1" ht="13" x14ac:dyDescent="0.15">
      <c r="A69" s="216" t="s">
        <v>42</v>
      </c>
      <c r="B69" s="333" t="s">
        <v>184</v>
      </c>
      <c r="C69" s="334"/>
      <c r="D69" s="334"/>
      <c r="E69" s="334"/>
      <c r="F69" s="334"/>
      <c r="G69" s="335"/>
      <c r="H69" s="184">
        <f>SUM(H60:H68)</f>
        <v>0</v>
      </c>
      <c r="I69" s="189"/>
      <c r="J69" s="189"/>
      <c r="K69" s="189"/>
      <c r="L69" s="189"/>
    </row>
    <row r="70" spans="1:14" s="22" customFormat="1" ht="13" x14ac:dyDescent="0.15">
      <c r="A70" s="189"/>
      <c r="B70" s="189"/>
      <c r="C70" s="189"/>
      <c r="D70" s="189"/>
      <c r="E70" s="189"/>
      <c r="F70" s="189"/>
      <c r="G70" s="189"/>
      <c r="H70" s="189"/>
      <c r="I70" s="189"/>
      <c r="J70" s="189"/>
      <c r="K70" s="189"/>
      <c r="L70" s="189"/>
    </row>
    <row r="71" spans="1:14" s="22" customFormat="1" ht="13" x14ac:dyDescent="0.15">
      <c r="A71" s="189"/>
      <c r="B71" s="189"/>
      <c r="C71" s="189"/>
      <c r="D71" s="189"/>
      <c r="E71" s="189"/>
      <c r="F71" s="189"/>
      <c r="G71" s="189"/>
      <c r="H71" s="189"/>
      <c r="I71" s="189"/>
      <c r="J71" s="189"/>
      <c r="K71" s="189"/>
      <c r="L71" s="189"/>
    </row>
    <row r="72" spans="1:14" s="22" customFormat="1" ht="13" x14ac:dyDescent="0.15">
      <c r="A72" s="216" t="s">
        <v>44</v>
      </c>
      <c r="B72" s="336" t="s">
        <v>45</v>
      </c>
      <c r="C72" s="336"/>
      <c r="D72" s="336"/>
      <c r="E72" s="336"/>
      <c r="F72" s="336"/>
      <c r="G72" s="336"/>
      <c r="H72" s="336"/>
      <c r="I72" s="336"/>
      <c r="J72" s="336"/>
      <c r="K72" s="336"/>
      <c r="L72" s="336"/>
      <c r="M72" s="70"/>
      <c r="N72" s="70"/>
    </row>
    <row r="73" spans="1:14" s="22" customFormat="1" ht="13" x14ac:dyDescent="0.15">
      <c r="A73" s="320" t="s">
        <v>112</v>
      </c>
      <c r="B73" s="354" t="s">
        <v>113</v>
      </c>
      <c r="C73" s="348" t="s">
        <v>174</v>
      </c>
      <c r="D73" s="349"/>
      <c r="E73" s="349"/>
      <c r="F73" s="349"/>
      <c r="G73" s="355"/>
      <c r="H73" s="187" t="s">
        <v>115</v>
      </c>
      <c r="I73" s="218" t="s">
        <v>116</v>
      </c>
      <c r="J73" s="171" t="s">
        <v>117</v>
      </c>
      <c r="K73" s="171" t="s">
        <v>118</v>
      </c>
      <c r="L73" s="353" t="s">
        <v>26</v>
      </c>
      <c r="M73" s="310" t="s">
        <v>119</v>
      </c>
      <c r="N73" s="310" t="s">
        <v>120</v>
      </c>
    </row>
    <row r="74" spans="1:14" s="22" customFormat="1" ht="13" x14ac:dyDescent="0.15">
      <c r="A74" s="321"/>
      <c r="B74" s="319"/>
      <c r="C74" s="325" t="s">
        <v>185</v>
      </c>
      <c r="D74" s="326"/>
      <c r="E74" s="326"/>
      <c r="F74" s="326"/>
      <c r="G74" s="327"/>
      <c r="H74" s="171" t="s">
        <v>121</v>
      </c>
      <c r="I74" s="197" t="s">
        <v>122</v>
      </c>
      <c r="J74" s="197" t="s">
        <v>123</v>
      </c>
      <c r="K74" s="197" t="s">
        <v>124</v>
      </c>
      <c r="L74" s="352"/>
      <c r="M74" s="309"/>
      <c r="N74" s="309"/>
    </row>
    <row r="75" spans="1:14" s="22" customFormat="1" ht="13" x14ac:dyDescent="0.15">
      <c r="A75" s="165">
        <v>6.05</v>
      </c>
      <c r="B75" s="19" t="s">
        <v>186</v>
      </c>
      <c r="C75" s="316"/>
      <c r="D75" s="317"/>
      <c r="E75" s="317"/>
      <c r="F75" s="317"/>
      <c r="G75" s="324"/>
      <c r="H75" s="99">
        <v>1</v>
      </c>
      <c r="I75" s="165"/>
      <c r="J75" s="178"/>
      <c r="K75" s="179"/>
      <c r="L75" s="219">
        <f t="shared" ref="L75:L81" si="5">H75*I75*K75</f>
        <v>0</v>
      </c>
      <c r="M75" s="181" t="s">
        <v>126</v>
      </c>
      <c r="N75" s="181" t="s">
        <v>127</v>
      </c>
    </row>
    <row r="76" spans="1:14" s="22" customFormat="1" ht="13" x14ac:dyDescent="0.15">
      <c r="A76" s="165">
        <v>6.1</v>
      </c>
      <c r="B76" s="19" t="s">
        <v>187</v>
      </c>
      <c r="C76" s="316"/>
      <c r="D76" s="317"/>
      <c r="E76" s="317"/>
      <c r="F76" s="317"/>
      <c r="G76" s="324"/>
      <c r="H76" s="99">
        <v>1</v>
      </c>
      <c r="I76" s="168"/>
      <c r="J76" s="210"/>
      <c r="K76" s="220"/>
      <c r="L76" s="219">
        <f t="shared" si="5"/>
        <v>0</v>
      </c>
      <c r="M76" s="181" t="s">
        <v>126</v>
      </c>
      <c r="N76" s="181" t="s">
        <v>127</v>
      </c>
    </row>
    <row r="77" spans="1:14" s="22" customFormat="1" ht="13" x14ac:dyDescent="0.15">
      <c r="A77" s="165">
        <v>6.15</v>
      </c>
      <c r="B77" s="19" t="s">
        <v>188</v>
      </c>
      <c r="C77" s="316"/>
      <c r="D77" s="317"/>
      <c r="E77" s="317"/>
      <c r="F77" s="317"/>
      <c r="G77" s="324"/>
      <c r="H77" s="99">
        <v>1</v>
      </c>
      <c r="I77" s="168"/>
      <c r="J77" s="210"/>
      <c r="K77" s="220"/>
      <c r="L77" s="219">
        <f t="shared" si="5"/>
        <v>0</v>
      </c>
      <c r="M77" s="181" t="s">
        <v>126</v>
      </c>
      <c r="N77" s="181" t="s">
        <v>127</v>
      </c>
    </row>
    <row r="78" spans="1:14" s="22" customFormat="1" ht="13.5" customHeight="1" x14ac:dyDescent="0.15">
      <c r="A78" s="165">
        <v>6.2</v>
      </c>
      <c r="B78" s="19" t="s">
        <v>189</v>
      </c>
      <c r="C78" s="316"/>
      <c r="D78" s="317"/>
      <c r="E78" s="317"/>
      <c r="F78" s="317"/>
      <c r="G78" s="324"/>
      <c r="H78" s="99">
        <v>1</v>
      </c>
      <c r="I78" s="168"/>
      <c r="J78" s="210"/>
      <c r="K78" s="220"/>
      <c r="L78" s="219">
        <f t="shared" si="5"/>
        <v>0</v>
      </c>
      <c r="M78" s="181" t="s">
        <v>126</v>
      </c>
      <c r="N78" s="181" t="s">
        <v>127</v>
      </c>
    </row>
    <row r="79" spans="1:14" s="22" customFormat="1" ht="13.5" customHeight="1" x14ac:dyDescent="0.15">
      <c r="A79" s="165">
        <v>6.25</v>
      </c>
      <c r="B79" s="82" t="s">
        <v>190</v>
      </c>
      <c r="C79" s="316"/>
      <c r="D79" s="317"/>
      <c r="E79" s="317"/>
      <c r="F79" s="317"/>
      <c r="G79" s="324"/>
      <c r="H79" s="99">
        <v>1</v>
      </c>
      <c r="I79" s="168"/>
      <c r="J79" s="210"/>
      <c r="K79" s="220"/>
      <c r="L79" s="219">
        <f t="shared" si="5"/>
        <v>0</v>
      </c>
      <c r="M79" s="181" t="s">
        <v>126</v>
      </c>
      <c r="N79" s="181" t="s">
        <v>127</v>
      </c>
    </row>
    <row r="80" spans="1:14" s="22" customFormat="1" ht="14.25" customHeight="1" x14ac:dyDescent="0.15">
      <c r="A80" s="165">
        <v>6.3</v>
      </c>
      <c r="B80" s="19" t="s">
        <v>191</v>
      </c>
      <c r="C80" s="316"/>
      <c r="D80" s="317"/>
      <c r="E80" s="317"/>
      <c r="F80" s="317"/>
      <c r="G80" s="324"/>
      <c r="H80" s="99">
        <v>1</v>
      </c>
      <c r="I80" s="168"/>
      <c r="J80" s="210"/>
      <c r="K80" s="220"/>
      <c r="L80" s="219">
        <f t="shared" si="5"/>
        <v>0</v>
      </c>
      <c r="M80" s="181" t="s">
        <v>126</v>
      </c>
      <c r="N80" s="181" t="s">
        <v>127</v>
      </c>
    </row>
    <row r="81" spans="1:14" s="22" customFormat="1" ht="18.75" customHeight="1" x14ac:dyDescent="0.15">
      <c r="A81" s="165">
        <v>6.35</v>
      </c>
      <c r="B81" s="19" t="s">
        <v>192</v>
      </c>
      <c r="C81" s="316"/>
      <c r="D81" s="317"/>
      <c r="E81" s="317"/>
      <c r="F81" s="317"/>
      <c r="G81" s="324"/>
      <c r="H81" s="99">
        <v>1</v>
      </c>
      <c r="I81" s="168"/>
      <c r="J81" s="210"/>
      <c r="K81" s="220"/>
      <c r="L81" s="219">
        <f t="shared" si="5"/>
        <v>0</v>
      </c>
      <c r="M81" s="181" t="s">
        <v>126</v>
      </c>
      <c r="N81" s="181" t="s">
        <v>127</v>
      </c>
    </row>
    <row r="82" spans="1:14" s="22" customFormat="1" ht="13.5" customHeight="1" x14ac:dyDescent="0.15">
      <c r="A82" s="97" t="s">
        <v>44</v>
      </c>
      <c r="B82" s="333" t="s">
        <v>193</v>
      </c>
      <c r="C82" s="334"/>
      <c r="D82" s="334"/>
      <c r="E82" s="334"/>
      <c r="F82" s="334"/>
      <c r="G82" s="334"/>
      <c r="H82" s="334"/>
      <c r="I82" s="334"/>
      <c r="J82" s="334"/>
      <c r="K82" s="335"/>
      <c r="L82" s="202">
        <f>SUM(L75:L81)</f>
        <v>0</v>
      </c>
    </row>
    <row r="83" spans="1:14" s="22" customFormat="1" ht="13.5" customHeight="1" x14ac:dyDescent="0.15">
      <c r="A83" s="203"/>
      <c r="B83" s="189"/>
      <c r="C83" s="189"/>
      <c r="D83" s="189"/>
      <c r="E83" s="189"/>
      <c r="F83" s="189"/>
      <c r="G83" s="189"/>
      <c r="H83" s="189"/>
      <c r="I83" s="189"/>
      <c r="J83" s="189"/>
      <c r="K83" s="189"/>
      <c r="L83" s="204"/>
    </row>
    <row r="84" spans="1:14" s="22" customFormat="1" ht="13.5" customHeight="1" x14ac:dyDescent="0.15">
      <c r="A84" s="188"/>
      <c r="B84" s="189"/>
      <c r="C84" s="189"/>
      <c r="D84" s="189"/>
      <c r="E84" s="189"/>
      <c r="F84" s="189"/>
      <c r="G84" s="189"/>
      <c r="H84" s="190"/>
      <c r="I84" s="95"/>
      <c r="J84" s="95"/>
      <c r="L84" s="221"/>
    </row>
    <row r="85" spans="1:14" s="22" customFormat="1" ht="13" x14ac:dyDescent="0.15">
      <c r="A85" s="97" t="s">
        <v>46</v>
      </c>
      <c r="B85" s="331" t="s">
        <v>47</v>
      </c>
      <c r="C85" s="331"/>
      <c r="D85" s="331"/>
      <c r="E85" s="331"/>
      <c r="F85" s="331"/>
      <c r="G85" s="331"/>
      <c r="H85" s="331"/>
      <c r="I85" s="331"/>
      <c r="J85" s="331"/>
      <c r="K85" s="331"/>
      <c r="L85" s="331"/>
      <c r="M85" s="70"/>
      <c r="N85" s="70"/>
    </row>
    <row r="86" spans="1:14" s="22" customFormat="1" ht="13" x14ac:dyDescent="0.15">
      <c r="A86" s="320" t="s">
        <v>112</v>
      </c>
      <c r="B86" s="318" t="s">
        <v>113</v>
      </c>
      <c r="C86" s="344" t="s">
        <v>174</v>
      </c>
      <c r="D86" s="345"/>
      <c r="E86" s="345"/>
      <c r="F86" s="345"/>
      <c r="G86" s="360"/>
      <c r="H86" s="99" t="s">
        <v>115</v>
      </c>
      <c r="I86" s="195" t="s">
        <v>116</v>
      </c>
      <c r="J86" s="168" t="s">
        <v>117</v>
      </c>
      <c r="K86" s="168" t="s">
        <v>118</v>
      </c>
      <c r="L86" s="351" t="s">
        <v>26</v>
      </c>
      <c r="M86" s="310" t="s">
        <v>119</v>
      </c>
      <c r="N86" s="310" t="s">
        <v>120</v>
      </c>
    </row>
    <row r="87" spans="1:14" s="22" customFormat="1" ht="13" x14ac:dyDescent="0.15">
      <c r="A87" s="321"/>
      <c r="B87" s="319"/>
      <c r="C87" s="325" t="s">
        <v>185</v>
      </c>
      <c r="D87" s="326"/>
      <c r="E87" s="326"/>
      <c r="F87" s="326"/>
      <c r="G87" s="327"/>
      <c r="H87" s="171" t="s">
        <v>121</v>
      </c>
      <c r="I87" s="197" t="s">
        <v>122</v>
      </c>
      <c r="J87" s="197" t="s">
        <v>123</v>
      </c>
      <c r="K87" s="197" t="s">
        <v>124</v>
      </c>
      <c r="L87" s="352"/>
      <c r="M87" s="309"/>
      <c r="N87" s="309"/>
    </row>
    <row r="88" spans="1:14" s="22" customFormat="1" ht="13" x14ac:dyDescent="0.15">
      <c r="A88" s="165">
        <v>7.05</v>
      </c>
      <c r="B88" s="19" t="s">
        <v>194</v>
      </c>
      <c r="C88" s="328"/>
      <c r="D88" s="329"/>
      <c r="E88" s="329"/>
      <c r="F88" s="329"/>
      <c r="G88" s="330"/>
      <c r="H88" s="193">
        <v>1</v>
      </c>
      <c r="I88" s="165"/>
      <c r="J88" s="178"/>
      <c r="K88" s="179"/>
      <c r="L88" s="222">
        <f>H88*I88*K88</f>
        <v>0</v>
      </c>
      <c r="M88" s="181" t="s">
        <v>126</v>
      </c>
      <c r="N88" s="181" t="s">
        <v>127</v>
      </c>
    </row>
    <row r="89" spans="1:14" s="22" customFormat="1" ht="13" x14ac:dyDescent="0.15">
      <c r="A89" s="165">
        <v>7.1</v>
      </c>
      <c r="B89" s="19" t="s">
        <v>195</v>
      </c>
      <c r="C89" s="328"/>
      <c r="D89" s="329"/>
      <c r="E89" s="329"/>
      <c r="F89" s="329"/>
      <c r="G89" s="330"/>
      <c r="H89" s="193">
        <v>1</v>
      </c>
      <c r="I89" s="168"/>
      <c r="J89" s="210"/>
      <c r="K89" s="220"/>
      <c r="L89" s="222">
        <f>H89*I89*K89</f>
        <v>0</v>
      </c>
      <c r="M89" s="181" t="s">
        <v>126</v>
      </c>
      <c r="N89" s="181" t="s">
        <v>127</v>
      </c>
    </row>
    <row r="90" spans="1:14" s="22" customFormat="1" ht="13" x14ac:dyDescent="0.15">
      <c r="A90" s="165">
        <v>7.15</v>
      </c>
      <c r="B90" s="19" t="s">
        <v>196</v>
      </c>
      <c r="C90" s="328"/>
      <c r="D90" s="329"/>
      <c r="E90" s="329"/>
      <c r="F90" s="329"/>
      <c r="G90" s="330"/>
      <c r="H90" s="193">
        <v>1</v>
      </c>
      <c r="I90" s="168"/>
      <c r="J90" s="210"/>
      <c r="K90" s="220"/>
      <c r="L90" s="222">
        <f>H90*I90*K90</f>
        <v>0</v>
      </c>
      <c r="M90" s="181" t="s">
        <v>126</v>
      </c>
      <c r="N90" s="181" t="s">
        <v>127</v>
      </c>
    </row>
    <row r="91" spans="1:14" s="82" customFormat="1" ht="13" x14ac:dyDescent="0.15">
      <c r="A91" s="165">
        <v>7.3</v>
      </c>
      <c r="B91" s="19" t="s">
        <v>197</v>
      </c>
      <c r="C91" s="328"/>
      <c r="D91" s="329"/>
      <c r="E91" s="329"/>
      <c r="F91" s="329"/>
      <c r="G91" s="330"/>
      <c r="H91" s="193">
        <v>1</v>
      </c>
      <c r="I91" s="168"/>
      <c r="J91" s="210"/>
      <c r="K91" s="220"/>
      <c r="L91" s="222">
        <f>H91*I91*K91</f>
        <v>0</v>
      </c>
      <c r="M91" s="181" t="s">
        <v>126</v>
      </c>
      <c r="N91" s="181" t="s">
        <v>127</v>
      </c>
    </row>
    <row r="92" spans="1:14" s="173" customFormat="1" ht="13" x14ac:dyDescent="0.15">
      <c r="A92" s="165">
        <v>7.4</v>
      </c>
      <c r="B92" s="19" t="s">
        <v>198</v>
      </c>
      <c r="C92" s="328"/>
      <c r="D92" s="329"/>
      <c r="E92" s="329"/>
      <c r="F92" s="329"/>
      <c r="G92" s="330"/>
      <c r="H92" s="193">
        <v>1</v>
      </c>
      <c r="I92" s="168"/>
      <c r="J92" s="210"/>
      <c r="K92" s="220"/>
      <c r="L92" s="222">
        <f>H92*I92*K92</f>
        <v>0</v>
      </c>
      <c r="M92" s="181" t="s">
        <v>126</v>
      </c>
      <c r="N92" s="181" t="s">
        <v>127</v>
      </c>
    </row>
    <row r="93" spans="1:14" s="82" customFormat="1" ht="13" x14ac:dyDescent="0.15">
      <c r="A93" s="97" t="s">
        <v>46</v>
      </c>
      <c r="B93" s="333" t="s">
        <v>199</v>
      </c>
      <c r="C93" s="334"/>
      <c r="D93" s="334"/>
      <c r="E93" s="334"/>
      <c r="F93" s="334"/>
      <c r="G93" s="334"/>
      <c r="H93" s="334"/>
      <c r="I93" s="334"/>
      <c r="J93" s="334"/>
      <c r="K93" s="335"/>
      <c r="L93" s="202">
        <f>SUM(L88:L92)</f>
        <v>0</v>
      </c>
    </row>
    <row r="94" spans="1:14" s="82" customFormat="1" ht="13" x14ac:dyDescent="0.15">
      <c r="A94" s="188"/>
      <c r="B94" s="189"/>
      <c r="C94" s="189"/>
      <c r="D94" s="189"/>
      <c r="E94" s="189"/>
      <c r="F94" s="189"/>
      <c r="G94" s="189"/>
      <c r="H94" s="190"/>
      <c r="I94" s="95"/>
      <c r="J94" s="95"/>
      <c r="K94" s="22"/>
      <c r="L94" s="22"/>
    </row>
    <row r="95" spans="1:14" s="82" customFormat="1" ht="13" x14ac:dyDescent="0.15">
      <c r="A95" s="188"/>
      <c r="B95" s="189"/>
      <c r="C95" s="189"/>
      <c r="D95" s="189"/>
      <c r="E95" s="189"/>
      <c r="F95" s="189"/>
      <c r="G95" s="189"/>
      <c r="H95" s="190"/>
      <c r="I95" s="95"/>
      <c r="J95" s="95"/>
      <c r="K95" s="22"/>
      <c r="L95" s="22"/>
      <c r="M95" s="22"/>
    </row>
    <row r="96" spans="1:14" s="173" customFormat="1" ht="16" x14ac:dyDescent="0.2">
      <c r="A96" s="223" t="s">
        <v>50</v>
      </c>
      <c r="B96" s="336" t="s">
        <v>51</v>
      </c>
      <c r="C96" s="336"/>
      <c r="D96" s="336"/>
      <c r="E96" s="336"/>
      <c r="F96" s="336"/>
      <c r="G96" s="336"/>
      <c r="H96" s="336"/>
      <c r="I96" s="185"/>
      <c r="J96" s="22"/>
      <c r="K96" s="185"/>
      <c r="L96" s="22"/>
      <c r="M96" s="19"/>
      <c r="N96" s="19"/>
    </row>
    <row r="97" spans="1:14" s="173" customFormat="1" ht="13" x14ac:dyDescent="0.15">
      <c r="A97" s="314" t="s">
        <v>112</v>
      </c>
      <c r="B97" s="343" t="s">
        <v>113</v>
      </c>
      <c r="C97" s="348" t="s">
        <v>174</v>
      </c>
      <c r="D97" s="349"/>
      <c r="E97" s="349"/>
      <c r="F97" s="349"/>
      <c r="G97" s="350"/>
      <c r="H97" s="347" t="s">
        <v>26</v>
      </c>
      <c r="I97" s="22"/>
      <c r="J97" s="82"/>
      <c r="K97" s="22"/>
      <c r="L97" s="82"/>
      <c r="M97" s="310" t="s">
        <v>119</v>
      </c>
      <c r="N97" s="310" t="s">
        <v>120</v>
      </c>
    </row>
    <row r="98" spans="1:14" s="22" customFormat="1" ht="13" x14ac:dyDescent="0.15">
      <c r="A98" s="315"/>
      <c r="B98" s="328"/>
      <c r="C98" s="325" t="s">
        <v>200</v>
      </c>
      <c r="D98" s="326"/>
      <c r="E98" s="326"/>
      <c r="F98" s="326"/>
      <c r="G98" s="342"/>
      <c r="H98" s="341"/>
      <c r="I98" s="82"/>
      <c r="J98" s="173"/>
      <c r="K98" s="82"/>
      <c r="L98" s="173"/>
      <c r="M98" s="309"/>
      <c r="N98" s="309"/>
    </row>
    <row r="99" spans="1:14" s="22" customFormat="1" ht="13" x14ac:dyDescent="0.15">
      <c r="A99" s="175">
        <v>8.0500000000000007</v>
      </c>
      <c r="B99" s="19" t="s">
        <v>201</v>
      </c>
      <c r="C99" s="316"/>
      <c r="D99" s="317"/>
      <c r="E99" s="317"/>
      <c r="F99" s="317"/>
      <c r="G99" s="317"/>
      <c r="H99" s="179">
        <v>0</v>
      </c>
      <c r="I99" s="173"/>
      <c r="J99" s="173"/>
      <c r="K99" s="173"/>
      <c r="L99" s="173"/>
      <c r="M99" s="181" t="s">
        <v>126</v>
      </c>
      <c r="N99" s="181" t="s">
        <v>127</v>
      </c>
    </row>
    <row r="100" spans="1:14" s="22" customFormat="1" ht="13" x14ac:dyDescent="0.15">
      <c r="A100" s="175">
        <v>8.1</v>
      </c>
      <c r="B100" s="19" t="s">
        <v>202</v>
      </c>
      <c r="C100" s="316"/>
      <c r="D100" s="317"/>
      <c r="E100" s="317"/>
      <c r="F100" s="317"/>
      <c r="G100" s="317"/>
      <c r="H100" s="179">
        <v>0</v>
      </c>
      <c r="I100" s="173"/>
      <c r="J100" s="173"/>
      <c r="K100" s="173"/>
      <c r="L100" s="173"/>
      <c r="M100" s="181" t="s">
        <v>126</v>
      </c>
      <c r="N100" s="181" t="s">
        <v>127</v>
      </c>
    </row>
    <row r="101" spans="1:14" s="82" customFormat="1" ht="13" x14ac:dyDescent="0.15">
      <c r="A101" s="175">
        <v>8.15</v>
      </c>
      <c r="B101" s="19" t="s">
        <v>203</v>
      </c>
      <c r="C101" s="316"/>
      <c r="D101" s="317"/>
      <c r="E101" s="317"/>
      <c r="F101" s="317"/>
      <c r="G101" s="317"/>
      <c r="H101" s="179">
        <v>0</v>
      </c>
      <c r="I101" s="173"/>
      <c r="J101" s="173"/>
      <c r="K101" s="173"/>
      <c r="L101" s="173"/>
      <c r="M101" s="181" t="s">
        <v>126</v>
      </c>
      <c r="N101" s="181" t="s">
        <v>127</v>
      </c>
    </row>
    <row r="102" spans="1:14" s="173" customFormat="1" ht="13" x14ac:dyDescent="0.15">
      <c r="A102" s="175">
        <v>8.1999999999999993</v>
      </c>
      <c r="B102" s="19" t="s">
        <v>204</v>
      </c>
      <c r="C102" s="316"/>
      <c r="D102" s="317"/>
      <c r="E102" s="317"/>
      <c r="F102" s="317"/>
      <c r="G102" s="317"/>
      <c r="H102" s="179">
        <v>0</v>
      </c>
      <c r="M102" s="181" t="s">
        <v>126</v>
      </c>
      <c r="N102" s="181" t="s">
        <v>127</v>
      </c>
    </row>
    <row r="103" spans="1:14" s="173" customFormat="1" ht="13" x14ac:dyDescent="0.15">
      <c r="A103" s="175">
        <v>8.25</v>
      </c>
      <c r="B103" s="19" t="s">
        <v>205</v>
      </c>
      <c r="C103" s="316"/>
      <c r="D103" s="317"/>
      <c r="E103" s="317"/>
      <c r="F103" s="317"/>
      <c r="G103" s="317"/>
      <c r="H103" s="179">
        <v>0</v>
      </c>
      <c r="L103" s="22"/>
      <c r="M103" s="181" t="s">
        <v>126</v>
      </c>
      <c r="N103" s="181" t="s">
        <v>127</v>
      </c>
    </row>
    <row r="104" spans="1:14" s="173" customFormat="1" ht="16" x14ac:dyDescent="0.2">
      <c r="A104" s="182">
        <v>8.3000000000000007</v>
      </c>
      <c r="B104" s="19" t="s">
        <v>206</v>
      </c>
      <c r="C104" s="316"/>
      <c r="D104" s="317"/>
      <c r="E104" s="317"/>
      <c r="F104" s="317"/>
      <c r="G104" s="317"/>
      <c r="H104" s="179">
        <v>0</v>
      </c>
      <c r="K104" s="22"/>
      <c r="L104" s="185"/>
      <c r="M104" s="181" t="s">
        <v>126</v>
      </c>
      <c r="N104" s="181" t="s">
        <v>127</v>
      </c>
    </row>
    <row r="105" spans="1:14" s="173" customFormat="1" ht="16" x14ac:dyDescent="0.2">
      <c r="A105" s="216" t="s">
        <v>50</v>
      </c>
      <c r="B105" s="333" t="s">
        <v>207</v>
      </c>
      <c r="C105" s="334"/>
      <c r="D105" s="334"/>
      <c r="E105" s="334"/>
      <c r="F105" s="334"/>
      <c r="G105" s="335"/>
      <c r="H105" s="184">
        <f>SUM(H99:H104)</f>
        <v>0</v>
      </c>
      <c r="K105" s="185"/>
      <c r="L105" s="22"/>
      <c r="M105" s="22"/>
    </row>
    <row r="106" spans="1:14" s="173" customFormat="1" ht="16" x14ac:dyDescent="0.2">
      <c r="A106" s="185"/>
      <c r="B106" s="185"/>
      <c r="C106" s="185"/>
      <c r="D106" s="185"/>
      <c r="E106" s="185"/>
      <c r="F106" s="185"/>
      <c r="G106" s="185"/>
      <c r="H106" s="185"/>
      <c r="I106" s="185"/>
      <c r="J106" s="185"/>
      <c r="K106" s="22"/>
      <c r="L106" s="82"/>
      <c r="M106" s="82"/>
    </row>
    <row r="107" spans="1:14" s="22" customFormat="1" ht="13" x14ac:dyDescent="0.15">
      <c r="A107" s="216" t="s">
        <v>53</v>
      </c>
      <c r="B107" s="333" t="s">
        <v>54</v>
      </c>
      <c r="C107" s="334"/>
      <c r="D107" s="334"/>
      <c r="E107" s="334"/>
      <c r="F107" s="334"/>
      <c r="G107" s="334"/>
      <c r="H107" s="335"/>
      <c r="I107" s="82"/>
      <c r="J107" s="173"/>
      <c r="K107" s="82"/>
      <c r="L107" s="173"/>
      <c r="M107" s="70"/>
      <c r="N107" s="70"/>
    </row>
    <row r="108" spans="1:14" s="22" customFormat="1" ht="13" x14ac:dyDescent="0.15">
      <c r="A108" s="315" t="s">
        <v>112</v>
      </c>
      <c r="B108" s="343" t="s">
        <v>113</v>
      </c>
      <c r="C108" s="348" t="s">
        <v>174</v>
      </c>
      <c r="D108" s="349"/>
      <c r="E108" s="349"/>
      <c r="F108" s="349"/>
      <c r="G108" s="350"/>
      <c r="H108" s="347" t="s">
        <v>26</v>
      </c>
      <c r="I108" s="173"/>
      <c r="J108" s="173"/>
      <c r="K108" s="173"/>
      <c r="L108" s="173"/>
      <c r="M108" s="310" t="s">
        <v>119</v>
      </c>
      <c r="N108" s="310" t="s">
        <v>120</v>
      </c>
    </row>
    <row r="109" spans="1:14" s="22" customFormat="1" ht="13" x14ac:dyDescent="0.15">
      <c r="A109" s="315"/>
      <c r="B109" s="328"/>
      <c r="C109" s="325" t="s">
        <v>200</v>
      </c>
      <c r="D109" s="326"/>
      <c r="E109" s="326"/>
      <c r="F109" s="326"/>
      <c r="G109" s="342"/>
      <c r="H109" s="341"/>
      <c r="I109" s="173"/>
      <c r="J109" s="173"/>
      <c r="K109" s="173"/>
      <c r="L109" s="173"/>
      <c r="M109" s="309"/>
      <c r="N109" s="309"/>
    </row>
    <row r="110" spans="1:14" s="82" customFormat="1" ht="13" x14ac:dyDescent="0.15">
      <c r="A110" s="175">
        <v>9.0500000000000007</v>
      </c>
      <c r="B110" s="19" t="s">
        <v>208</v>
      </c>
      <c r="C110" s="316"/>
      <c r="D110" s="317"/>
      <c r="E110" s="317"/>
      <c r="F110" s="317"/>
      <c r="G110" s="317"/>
      <c r="H110" s="224">
        <v>0</v>
      </c>
      <c r="I110" s="173"/>
      <c r="J110" s="173"/>
      <c r="K110" s="173"/>
      <c r="L110" s="173"/>
      <c r="M110" s="181" t="s">
        <v>126</v>
      </c>
      <c r="N110" s="181" t="s">
        <v>127</v>
      </c>
    </row>
    <row r="111" spans="1:14" s="173" customFormat="1" ht="13" x14ac:dyDescent="0.15">
      <c r="A111" s="175">
        <v>9.1</v>
      </c>
      <c r="B111" s="19" t="s">
        <v>209</v>
      </c>
      <c r="C111" s="316"/>
      <c r="D111" s="317"/>
      <c r="E111" s="317"/>
      <c r="F111" s="317"/>
      <c r="G111" s="317"/>
      <c r="H111" s="179">
        <v>0</v>
      </c>
      <c r="M111" s="181" t="s">
        <v>126</v>
      </c>
      <c r="N111" s="181" t="s">
        <v>127</v>
      </c>
    </row>
    <row r="112" spans="1:14" s="173" customFormat="1" ht="13" x14ac:dyDescent="0.15">
      <c r="A112" s="175">
        <v>9.15</v>
      </c>
      <c r="B112" s="19" t="s">
        <v>210</v>
      </c>
      <c r="C112" s="316"/>
      <c r="D112" s="317"/>
      <c r="E112" s="317"/>
      <c r="F112" s="317"/>
      <c r="G112" s="317"/>
      <c r="H112" s="179">
        <v>0</v>
      </c>
      <c r="J112" s="22"/>
      <c r="L112" s="22"/>
      <c r="M112" s="181" t="s">
        <v>126</v>
      </c>
      <c r="N112" s="181" t="s">
        <v>127</v>
      </c>
    </row>
    <row r="113" spans="1:14" s="173" customFormat="1" ht="13" x14ac:dyDescent="0.15">
      <c r="A113" s="175">
        <v>9.1999999999999993</v>
      </c>
      <c r="B113" s="19" t="s">
        <v>99</v>
      </c>
      <c r="C113" s="316"/>
      <c r="D113" s="317"/>
      <c r="E113" s="317"/>
      <c r="F113" s="317"/>
      <c r="G113" s="317"/>
      <c r="H113" s="179">
        <v>0</v>
      </c>
      <c r="I113" s="22"/>
      <c r="J113" s="22"/>
      <c r="K113" s="22"/>
      <c r="L113" s="22"/>
      <c r="M113" s="181" t="s">
        <v>126</v>
      </c>
      <c r="N113" s="181" t="s">
        <v>127</v>
      </c>
    </row>
    <row r="114" spans="1:14" s="173" customFormat="1" ht="13" x14ac:dyDescent="0.15">
      <c r="A114" s="216" t="s">
        <v>53</v>
      </c>
      <c r="B114" s="333" t="s">
        <v>211</v>
      </c>
      <c r="C114" s="334"/>
      <c r="D114" s="334"/>
      <c r="E114" s="334"/>
      <c r="F114" s="334"/>
      <c r="G114" s="335"/>
      <c r="H114" s="184">
        <f>SUM(H110:H113)</f>
        <v>0</v>
      </c>
      <c r="I114" s="22"/>
      <c r="J114" s="22"/>
      <c r="K114" s="22"/>
      <c r="L114" s="22"/>
      <c r="M114" s="22"/>
    </row>
    <row r="115" spans="1:14" s="173" customFormat="1" ht="16" x14ac:dyDescent="0.2">
      <c r="A115" s="332"/>
      <c r="B115" s="332"/>
      <c r="C115" s="332"/>
      <c r="D115" s="332"/>
      <c r="E115" s="332"/>
      <c r="F115" s="332"/>
      <c r="G115" s="332"/>
      <c r="H115" s="332"/>
      <c r="I115" s="22"/>
      <c r="J115" s="82"/>
      <c r="K115" s="22"/>
      <c r="L115" s="82"/>
      <c r="M115" s="82"/>
    </row>
    <row r="116" spans="1:14" s="22" customFormat="1" ht="13" x14ac:dyDescent="0.15">
      <c r="A116" s="216" t="s">
        <v>55</v>
      </c>
      <c r="B116" s="333" t="s">
        <v>56</v>
      </c>
      <c r="C116" s="334"/>
      <c r="D116" s="334"/>
      <c r="E116" s="334"/>
      <c r="F116" s="334"/>
      <c r="G116" s="334"/>
      <c r="H116" s="334"/>
      <c r="I116" s="82"/>
      <c r="J116" s="173"/>
      <c r="K116" s="82"/>
      <c r="L116" s="173"/>
      <c r="M116" s="77"/>
      <c r="N116" s="77"/>
    </row>
    <row r="117" spans="1:14" s="22" customFormat="1" ht="13" x14ac:dyDescent="0.15">
      <c r="A117" s="315" t="s">
        <v>112</v>
      </c>
      <c r="B117" s="343" t="s">
        <v>113</v>
      </c>
      <c r="C117" s="344" t="s">
        <v>174</v>
      </c>
      <c r="D117" s="345"/>
      <c r="E117" s="345"/>
      <c r="F117" s="345"/>
      <c r="G117" s="346"/>
      <c r="H117" s="340" t="s">
        <v>26</v>
      </c>
      <c r="I117" s="173"/>
      <c r="K117" s="173"/>
      <c r="M117" s="308" t="s">
        <v>119</v>
      </c>
      <c r="N117" s="308" t="s">
        <v>120</v>
      </c>
    </row>
    <row r="118" spans="1:14" s="22" customFormat="1" ht="16" x14ac:dyDescent="0.2">
      <c r="A118" s="315"/>
      <c r="B118" s="328"/>
      <c r="C118" s="325" t="s">
        <v>200</v>
      </c>
      <c r="D118" s="326"/>
      <c r="E118" s="326"/>
      <c r="F118" s="326"/>
      <c r="G118" s="342"/>
      <c r="H118" s="341"/>
      <c r="J118" s="81"/>
      <c r="L118" s="81"/>
      <c r="M118" s="309"/>
      <c r="N118" s="309"/>
    </row>
    <row r="119" spans="1:14" s="82" customFormat="1" ht="16" x14ac:dyDescent="0.2">
      <c r="A119" s="175">
        <v>10.050000000000001</v>
      </c>
      <c r="B119" s="19" t="s">
        <v>212</v>
      </c>
      <c r="C119" s="316"/>
      <c r="D119" s="317"/>
      <c r="E119" s="317"/>
      <c r="F119" s="317"/>
      <c r="G119" s="317"/>
      <c r="H119" s="179">
        <v>0</v>
      </c>
      <c r="I119" s="81"/>
      <c r="J119" s="81"/>
      <c r="K119" s="81"/>
      <c r="L119" s="81"/>
      <c r="M119" s="181" t="s">
        <v>126</v>
      </c>
      <c r="N119" s="181" t="s">
        <v>127</v>
      </c>
    </row>
    <row r="120" spans="1:14" s="173" customFormat="1" ht="16" x14ac:dyDescent="0.2">
      <c r="A120" s="175">
        <v>10.1</v>
      </c>
      <c r="B120" s="19" t="s">
        <v>213</v>
      </c>
      <c r="C120" s="316"/>
      <c r="D120" s="317"/>
      <c r="E120" s="317"/>
      <c r="F120" s="317"/>
      <c r="G120" s="317"/>
      <c r="H120" s="179">
        <v>0</v>
      </c>
      <c r="I120" s="81"/>
      <c r="J120" s="81"/>
      <c r="K120" s="81"/>
      <c r="L120" s="81"/>
      <c r="M120" s="181" t="s">
        <v>126</v>
      </c>
      <c r="N120" s="181" t="s">
        <v>127</v>
      </c>
    </row>
    <row r="121" spans="1:14" s="22" customFormat="1" ht="16" x14ac:dyDescent="0.2">
      <c r="A121" s="175">
        <v>10.15</v>
      </c>
      <c r="B121" s="225" t="s">
        <v>214</v>
      </c>
      <c r="C121" s="316"/>
      <c r="D121" s="317"/>
      <c r="E121" s="317"/>
      <c r="F121" s="317"/>
      <c r="G121" s="317"/>
      <c r="H121" s="179">
        <v>0</v>
      </c>
      <c r="I121" s="81"/>
      <c r="J121" s="81"/>
      <c r="K121" s="81"/>
      <c r="L121" s="81"/>
      <c r="M121" s="181" t="s">
        <v>126</v>
      </c>
      <c r="N121" s="181" t="s">
        <v>127</v>
      </c>
    </row>
    <row r="122" spans="1:14" ht="15" customHeight="1" x14ac:dyDescent="0.2">
      <c r="A122" s="175">
        <v>10.199999999999999</v>
      </c>
      <c r="B122" s="19" t="s">
        <v>99</v>
      </c>
      <c r="C122" s="316"/>
      <c r="D122" s="317"/>
      <c r="E122" s="317"/>
      <c r="F122" s="317"/>
      <c r="G122" s="317"/>
      <c r="H122" s="179">
        <v>0</v>
      </c>
      <c r="M122" s="181" t="s">
        <v>126</v>
      </c>
      <c r="N122" s="181" t="s">
        <v>127</v>
      </c>
    </row>
    <row r="123" spans="1:14" ht="15" customHeight="1" x14ac:dyDescent="0.2">
      <c r="A123" s="216" t="s">
        <v>55</v>
      </c>
      <c r="B123" s="333" t="s">
        <v>215</v>
      </c>
      <c r="C123" s="334"/>
      <c r="D123" s="334"/>
      <c r="E123" s="334"/>
      <c r="F123" s="334"/>
      <c r="G123" s="335"/>
      <c r="H123" s="184">
        <f>SUM(H119:H122)</f>
        <v>0</v>
      </c>
      <c r="M123" s="22"/>
    </row>
    <row r="124" spans="1:14" ht="15" customHeight="1" x14ac:dyDescent="0.2">
      <c r="A124" s="337"/>
      <c r="B124" s="338"/>
      <c r="C124" s="339"/>
      <c r="D124" s="339"/>
      <c r="E124" s="339"/>
      <c r="F124" s="339"/>
      <c r="G124" s="339"/>
      <c r="H124" s="338"/>
      <c r="M124" s="82"/>
    </row>
    <row r="125" spans="1:14" ht="15" customHeight="1" x14ac:dyDescent="0.2">
      <c r="A125" s="216" t="s">
        <v>58</v>
      </c>
      <c r="B125" s="333" t="s">
        <v>216</v>
      </c>
      <c r="C125" s="334"/>
      <c r="D125" s="334"/>
      <c r="E125" s="334"/>
      <c r="F125" s="334"/>
      <c r="G125" s="334"/>
      <c r="H125" s="334"/>
      <c r="M125" s="77"/>
      <c r="N125" s="77"/>
    </row>
    <row r="126" spans="1:14" ht="15" customHeight="1" x14ac:dyDescent="0.2">
      <c r="A126" s="315" t="s">
        <v>112</v>
      </c>
      <c r="B126" s="343" t="s">
        <v>113</v>
      </c>
      <c r="C126" s="344"/>
      <c r="D126" s="345"/>
      <c r="E126" s="345"/>
      <c r="F126" s="345"/>
      <c r="G126" s="346"/>
      <c r="H126" s="340" t="s">
        <v>26</v>
      </c>
      <c r="M126" s="308" t="s">
        <v>119</v>
      </c>
      <c r="N126" s="308" t="s">
        <v>120</v>
      </c>
    </row>
    <row r="127" spans="1:14" ht="15" customHeight="1" x14ac:dyDescent="0.2">
      <c r="A127" s="315"/>
      <c r="B127" s="328"/>
      <c r="C127" s="325"/>
      <c r="D127" s="326"/>
      <c r="E127" s="326"/>
      <c r="F127" s="326"/>
      <c r="G127" s="342"/>
      <c r="H127" s="341"/>
      <c r="M127" s="309"/>
      <c r="N127" s="309"/>
    </row>
    <row r="128" spans="1:14" ht="15" customHeight="1" x14ac:dyDescent="0.2">
      <c r="A128" s="216" t="s">
        <v>58</v>
      </c>
      <c r="B128" s="70" t="s">
        <v>217</v>
      </c>
      <c r="C128" s="328"/>
      <c r="D128" s="329"/>
      <c r="E128" s="329"/>
      <c r="F128" s="329"/>
      <c r="G128" s="330"/>
      <c r="H128" s="179">
        <v>0</v>
      </c>
      <c r="M128" s="181" t="s">
        <v>126</v>
      </c>
      <c r="N128" s="181" t="s">
        <v>127</v>
      </c>
    </row>
    <row r="132" spans="8:9" ht="16" x14ac:dyDescent="0.2"/>
    <row r="133" spans="8:9" ht="16" x14ac:dyDescent="0.2"/>
    <row r="134" spans="8:9" ht="16" x14ac:dyDescent="0.2"/>
    <row r="135" spans="8:9" ht="16" x14ac:dyDescent="0.2"/>
    <row r="136" spans="8:9" ht="16" x14ac:dyDescent="0.2"/>
    <row r="137" spans="8:9" ht="16" x14ac:dyDescent="0.2"/>
    <row r="138" spans="8:9" ht="16" x14ac:dyDescent="0.2">
      <c r="H138" s="92"/>
    </row>
    <row r="139" spans="8:9" ht="16" x14ac:dyDescent="0.2">
      <c r="I139" s="82"/>
    </row>
    <row r="140" spans="8:9" ht="15" customHeight="1" x14ac:dyDescent="0.2">
      <c r="I140" s="82"/>
    </row>
    <row r="141" spans="8:9" ht="15" customHeight="1" x14ac:dyDescent="0.2">
      <c r="I141" s="82"/>
    </row>
    <row r="142" spans="8:9" ht="15" customHeight="1" x14ac:dyDescent="0.2">
      <c r="I142" s="82"/>
    </row>
    <row r="144" spans="8:9" ht="15" customHeight="1" x14ac:dyDescent="0.2">
      <c r="H144" s="92"/>
    </row>
    <row r="145" spans="9:9" ht="15" hidden="1" customHeight="1" x14ac:dyDescent="0.2">
      <c r="I145" s="82" t="s">
        <v>126</v>
      </c>
    </row>
    <row r="146" spans="9:9" ht="15" hidden="1" customHeight="1" x14ac:dyDescent="0.2">
      <c r="I146" s="82" t="s">
        <v>127</v>
      </c>
    </row>
  </sheetData>
  <mergeCells count="115">
    <mergeCell ref="A73:A74"/>
    <mergeCell ref="A30:A31"/>
    <mergeCell ref="A86:A87"/>
    <mergeCell ref="C88:G88"/>
    <mergeCell ref="A2:H2"/>
    <mergeCell ref="C5:C6"/>
    <mergeCell ref="B17:G17"/>
    <mergeCell ref="B20:B21"/>
    <mergeCell ref="C20:C21"/>
    <mergeCell ref="H20:H21"/>
    <mergeCell ref="B4:H4"/>
    <mergeCell ref="A5:A6"/>
    <mergeCell ref="B5:B6"/>
    <mergeCell ref="H5:H6"/>
    <mergeCell ref="A20:A21"/>
    <mergeCell ref="B57:H57"/>
    <mergeCell ref="A58:A59"/>
    <mergeCell ref="B58:B59"/>
    <mergeCell ref="H58:H59"/>
    <mergeCell ref="B69:G69"/>
    <mergeCell ref="B27:G27"/>
    <mergeCell ref="C98:G98"/>
    <mergeCell ref="B93:K93"/>
    <mergeCell ref="B29:L29"/>
    <mergeCell ref="L30:L31"/>
    <mergeCell ref="C89:G89"/>
    <mergeCell ref="C81:G81"/>
    <mergeCell ref="B82:K82"/>
    <mergeCell ref="B72:L72"/>
    <mergeCell ref="L73:L74"/>
    <mergeCell ref="L86:L87"/>
    <mergeCell ref="C90:G90"/>
    <mergeCell ref="C91:G91"/>
    <mergeCell ref="B73:B74"/>
    <mergeCell ref="C73:G73"/>
    <mergeCell ref="C74:G74"/>
    <mergeCell ref="L46:L47"/>
    <mergeCell ref="B54:K54"/>
    <mergeCell ref="C86:G86"/>
    <mergeCell ref="B97:B98"/>
    <mergeCell ref="H97:H98"/>
    <mergeCell ref="C97:G97"/>
    <mergeCell ref="B117:B118"/>
    <mergeCell ref="C117:G117"/>
    <mergeCell ref="C101:G101"/>
    <mergeCell ref="C102:G102"/>
    <mergeCell ref="C103:G103"/>
    <mergeCell ref="B114:G114"/>
    <mergeCell ref="H108:H109"/>
    <mergeCell ref="C104:G104"/>
    <mergeCell ref="B105:G105"/>
    <mergeCell ref="C110:G110"/>
    <mergeCell ref="C111:G111"/>
    <mergeCell ref="C112:G112"/>
    <mergeCell ref="C113:G113"/>
    <mergeCell ref="B108:B109"/>
    <mergeCell ref="C108:G108"/>
    <mergeCell ref="C109:G109"/>
    <mergeCell ref="C128:G128"/>
    <mergeCell ref="A18:L18"/>
    <mergeCell ref="B19:H19"/>
    <mergeCell ref="B96:H96"/>
    <mergeCell ref="B107:H107"/>
    <mergeCell ref="B116:H116"/>
    <mergeCell ref="B125:H125"/>
    <mergeCell ref="A115:H115"/>
    <mergeCell ref="A124:H124"/>
    <mergeCell ref="C122:G122"/>
    <mergeCell ref="H117:H118"/>
    <mergeCell ref="C118:G118"/>
    <mergeCell ref="A126:A127"/>
    <mergeCell ref="B126:B127"/>
    <mergeCell ref="C126:G126"/>
    <mergeCell ref="H126:H127"/>
    <mergeCell ref="C127:G127"/>
    <mergeCell ref="B44:K44"/>
    <mergeCell ref="C80:G80"/>
    <mergeCell ref="A117:A118"/>
    <mergeCell ref="C119:G119"/>
    <mergeCell ref="B123:G123"/>
    <mergeCell ref="C120:G120"/>
    <mergeCell ref="C121:G121"/>
    <mergeCell ref="M5:M6"/>
    <mergeCell ref="M58:M59"/>
    <mergeCell ref="N58:N59"/>
    <mergeCell ref="M97:M98"/>
    <mergeCell ref="N97:N98"/>
    <mergeCell ref="M108:M109"/>
    <mergeCell ref="N108:N109"/>
    <mergeCell ref="A1:H1"/>
    <mergeCell ref="A97:A98"/>
    <mergeCell ref="C99:G99"/>
    <mergeCell ref="C100:G100"/>
    <mergeCell ref="A108:A109"/>
    <mergeCell ref="B30:B31"/>
    <mergeCell ref="C30:C31"/>
    <mergeCell ref="E30:H30"/>
    <mergeCell ref="B86:B87"/>
    <mergeCell ref="C75:G75"/>
    <mergeCell ref="C76:G76"/>
    <mergeCell ref="C77:G77"/>
    <mergeCell ref="C78:G78"/>
    <mergeCell ref="C79:G79"/>
    <mergeCell ref="C87:G87"/>
    <mergeCell ref="C92:G92"/>
    <mergeCell ref="B85:L85"/>
    <mergeCell ref="M117:M118"/>
    <mergeCell ref="N117:N118"/>
    <mergeCell ref="M126:M127"/>
    <mergeCell ref="N126:N127"/>
    <mergeCell ref="M20:M21"/>
    <mergeCell ref="M73:M74"/>
    <mergeCell ref="N73:N74"/>
    <mergeCell ref="M86:M87"/>
    <mergeCell ref="N86:N87"/>
  </mergeCells>
  <phoneticPr fontId="0" type="noConversion"/>
  <dataValidations xWindow="529" yWindow="610" count="6">
    <dataValidation type="list" allowBlank="1" showInputMessage="1" showErrorMessage="1" promptTitle="Units" prompt="Please indicate if the rate is hourly, daily, weekly or monthly." sqref="F60 F62:F68" xr:uid="{00000000-0002-0000-0400-000000000000}">
      <formula1>$I$139:$I$142</formula1>
    </dataValidation>
    <dataValidation type="list" allowBlank="1" showInputMessage="1" showErrorMessage="1" promptTitle="Canadian Costs?" prompt="Please specify if this amount is spent in Canada." sqref="M99:M104 M110:M113 M88:M92 M75:M81 M22:M26 M119:M122 M48:M53 M60:M68 M7:M16 M32:M43 M128" xr:uid="{00000000-0002-0000-0400-000001000000}">
      <formula1>$I$145:$I$146</formula1>
    </dataValidation>
    <dataValidation type="list" allowBlank="1" showInputMessage="1" showErrorMessage="1" promptTitle="Related Party?" prompt="Please specify is this is a related party transaction." sqref="N99:N104 N110:N113 N75:N81 N60:N68 N7:N16 N88:N92 N32:N43 N48:N53 N22:N26 N119:N122 N128" xr:uid="{00000000-0002-0000-0400-000002000000}">
      <formula1>$I$145:$I$146</formula1>
    </dataValidation>
    <dataValidation type="list" allowBlank="1" showInputMessage="1" showErrorMessage="1" errorTitle="Hours, Days, Weeks" error="Please choose from the dropdown list" promptTitle="Units" prompt="Please indicate if the rate is hourly, daily, weekly, or monthly." sqref="J48:J53" xr:uid="{698BCF53-02E7-4822-9A49-788367066CF5}">
      <formula1>"Hours, Days, Weeks"</formula1>
    </dataValidation>
    <dataValidation type="list" allowBlank="1" showInputMessage="1" showErrorMessage="1" promptTitle="Units" prompt="Please indicate if the rate is hourly, daily, weekly or monthly." sqref="F7:F16 F22:F26 F61 J75 J88" xr:uid="{CDBA46DC-0935-4FE3-BFE7-C48CFABD5D18}">
      <formula1>"Hours, Days, Weeks"</formula1>
    </dataValidation>
    <dataValidation type="list" allowBlank="1" showInputMessage="1" showErrorMessage="1" sqref="J76:J81 J32:J43 J89:J92" xr:uid="{2118B30A-2A2A-47EF-872D-CA8C1FB78CD6}">
      <formula1>"Hours, Days, Weeks"</formula1>
    </dataValidation>
  </dataValidations>
  <pageMargins left="0.75000000000000011" right="0.75000000000000011" top="0.18366858237547892" bottom="0.71" header="0.51" footer="0.51"/>
  <pageSetup scale="38" firstPageNumber="5" fitToHeight="0" orientation="landscape" useFirstPageNumber="1" r:id="rId1"/>
  <headerFooter alignWithMargins="0"/>
  <rowBreaks count="1" manualBreakCount="1">
    <brk id="9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9"/>
  <sheetViews>
    <sheetView view="pageLayout" topLeftCell="A4" zoomScale="75" zoomScaleNormal="70" zoomScalePageLayoutView="75" workbookViewId="0">
      <selection activeCell="B21" sqref="B21:K21"/>
    </sheetView>
  </sheetViews>
  <sheetFormatPr baseColWidth="10" defaultColWidth="11.5703125" defaultRowHeight="15" customHeight="1" x14ac:dyDescent="0.2"/>
  <cols>
    <col min="1" max="1" width="6.7109375" style="5" customWidth="1"/>
    <col min="2" max="2" width="38" customWidth="1"/>
    <col min="3" max="3" width="50.7109375" customWidth="1"/>
    <col min="4" max="4" width="3.28515625" style="1" customWidth="1"/>
    <col min="5" max="8" width="7.5703125" customWidth="1"/>
    <col min="9" max="10" width="7.85546875" customWidth="1"/>
    <col min="11" max="11" width="10.28515625" customWidth="1"/>
    <col min="12" max="12" width="10.85546875" customWidth="1"/>
    <col min="13" max="13" width="12.5703125" style="15" customWidth="1"/>
    <col min="14" max="14" width="11.85546875" customWidth="1"/>
  </cols>
  <sheetData>
    <row r="1" spans="1:14" ht="78" customHeight="1" x14ac:dyDescent="0.2">
      <c r="A1" s="365" t="s">
        <v>218</v>
      </c>
      <c r="B1" s="366"/>
      <c r="C1" s="366"/>
      <c r="D1" s="366"/>
      <c r="E1" s="366"/>
      <c r="F1" s="366"/>
      <c r="G1" s="366"/>
      <c r="H1" s="366"/>
      <c r="I1" s="366"/>
      <c r="J1" s="366"/>
      <c r="K1" s="366"/>
      <c r="L1" s="366"/>
    </row>
    <row r="2" spans="1:14" s="3" customFormat="1" ht="16" x14ac:dyDescent="0.2">
      <c r="A2" s="380" t="s">
        <v>111</v>
      </c>
      <c r="B2" s="380"/>
      <c r="C2" s="380"/>
      <c r="D2" s="380"/>
      <c r="E2" s="380"/>
      <c r="F2" s="380"/>
      <c r="G2" s="380"/>
      <c r="H2" s="380"/>
      <c r="I2" s="380"/>
      <c r="J2" s="380"/>
      <c r="K2" s="380"/>
      <c r="L2" s="380"/>
      <c r="M2" s="40"/>
      <c r="N2" s="40"/>
    </row>
    <row r="3" spans="1:14" s="3" customFormat="1" ht="16" x14ac:dyDescent="0.2">
      <c r="A3" s="25"/>
      <c r="H3" s="17"/>
    </row>
    <row r="4" spans="1:14" s="2" customFormat="1" ht="16" x14ac:dyDescent="0.2">
      <c r="A4" s="12" t="s">
        <v>37</v>
      </c>
      <c r="B4" s="368" t="s">
        <v>38</v>
      </c>
      <c r="C4" s="369"/>
      <c r="D4" s="369"/>
      <c r="E4" s="369"/>
      <c r="F4" s="369"/>
      <c r="G4" s="369"/>
      <c r="H4" s="369"/>
      <c r="I4" s="369"/>
      <c r="J4" s="369"/>
      <c r="K4" s="369"/>
      <c r="L4" s="370"/>
      <c r="M4" s="78"/>
      <c r="N4" s="75"/>
    </row>
    <row r="5" spans="1:14" ht="16" x14ac:dyDescent="0.2">
      <c r="A5" s="381" t="s">
        <v>112</v>
      </c>
      <c r="B5" s="381" t="s">
        <v>113</v>
      </c>
      <c r="C5" s="388" t="s">
        <v>141</v>
      </c>
      <c r="D5" s="9" t="s">
        <v>115</v>
      </c>
      <c r="E5" s="383" t="s">
        <v>142</v>
      </c>
      <c r="F5" s="384"/>
      <c r="G5" s="384"/>
      <c r="H5" s="385"/>
      <c r="I5" s="41" t="s">
        <v>26</v>
      </c>
      <c r="J5" s="39" t="s">
        <v>117</v>
      </c>
      <c r="K5" s="10" t="s">
        <v>118</v>
      </c>
      <c r="L5" s="386" t="s">
        <v>26</v>
      </c>
      <c r="M5" s="69" t="s">
        <v>119</v>
      </c>
      <c r="N5" s="69" t="s">
        <v>120</v>
      </c>
    </row>
    <row r="6" spans="1:14" ht="16" x14ac:dyDescent="0.2">
      <c r="A6" s="382"/>
      <c r="B6" s="382"/>
      <c r="C6" s="389"/>
      <c r="D6" s="9" t="s">
        <v>121</v>
      </c>
      <c r="E6" s="13" t="s">
        <v>143</v>
      </c>
      <c r="F6" s="13" t="s">
        <v>144</v>
      </c>
      <c r="G6" s="13" t="s">
        <v>145</v>
      </c>
      <c r="H6" s="13" t="s">
        <v>146</v>
      </c>
      <c r="I6" s="74" t="s">
        <v>122</v>
      </c>
      <c r="J6" s="74" t="s">
        <v>123</v>
      </c>
      <c r="K6" s="13" t="s">
        <v>124</v>
      </c>
      <c r="L6" s="387"/>
      <c r="M6" s="14"/>
      <c r="N6" s="14"/>
    </row>
    <row r="7" spans="1:14" ht="16" x14ac:dyDescent="0.2">
      <c r="A7" s="16">
        <v>3.05</v>
      </c>
      <c r="B7" s="20" t="s">
        <v>147</v>
      </c>
      <c r="C7" s="18"/>
      <c r="D7" s="9">
        <v>1</v>
      </c>
      <c r="E7" s="33"/>
      <c r="F7" s="33"/>
      <c r="G7" s="33"/>
      <c r="H7" s="33"/>
      <c r="I7" s="34">
        <f>SUM(E7:H7)</f>
        <v>0</v>
      </c>
      <c r="J7" s="43"/>
      <c r="K7" s="37"/>
      <c r="L7" s="32">
        <f>D7*I7*K7</f>
        <v>0</v>
      </c>
      <c r="M7" s="11" t="s">
        <v>126</v>
      </c>
      <c r="N7" s="11" t="s">
        <v>127</v>
      </c>
    </row>
    <row r="8" spans="1:14" ht="16" x14ac:dyDescent="0.2">
      <c r="A8" s="16">
        <v>3.1</v>
      </c>
      <c r="B8" s="45" t="s">
        <v>148</v>
      </c>
      <c r="C8" s="18"/>
      <c r="D8" s="9">
        <v>1</v>
      </c>
      <c r="E8" s="33"/>
      <c r="F8" s="33"/>
      <c r="G8" s="33"/>
      <c r="H8" s="33"/>
      <c r="I8" s="34">
        <f t="shared" ref="I8:I20" si="0">SUM(E8:H8)</f>
        <v>0</v>
      </c>
      <c r="J8" s="43"/>
      <c r="K8" s="37"/>
      <c r="L8" s="32">
        <f t="shared" ref="L8:L20" si="1">D8*I8*K8</f>
        <v>0</v>
      </c>
      <c r="M8" s="11" t="s">
        <v>126</v>
      </c>
      <c r="N8" s="11" t="s">
        <v>127</v>
      </c>
    </row>
    <row r="9" spans="1:14" ht="16" x14ac:dyDescent="0.2">
      <c r="A9" s="16">
        <v>3.15</v>
      </c>
      <c r="B9" s="45" t="s">
        <v>149</v>
      </c>
      <c r="C9" s="18"/>
      <c r="D9" s="9">
        <v>1</v>
      </c>
      <c r="E9" s="33"/>
      <c r="F9" s="33"/>
      <c r="G9" s="33"/>
      <c r="H9" s="33"/>
      <c r="I9" s="34">
        <f t="shared" si="0"/>
        <v>0</v>
      </c>
      <c r="J9" s="43"/>
      <c r="K9" s="37"/>
      <c r="L9" s="32">
        <f t="shared" si="1"/>
        <v>0</v>
      </c>
      <c r="M9" s="11" t="s">
        <v>126</v>
      </c>
      <c r="N9" s="11" t="s">
        <v>127</v>
      </c>
    </row>
    <row r="10" spans="1:14" ht="16" x14ac:dyDescent="0.2">
      <c r="A10" s="16">
        <v>3.2</v>
      </c>
      <c r="B10" s="45" t="s">
        <v>150</v>
      </c>
      <c r="C10" s="18"/>
      <c r="D10" s="9">
        <v>1</v>
      </c>
      <c r="E10" s="33"/>
      <c r="F10" s="33"/>
      <c r="G10" s="33"/>
      <c r="H10" s="33"/>
      <c r="I10" s="34">
        <f t="shared" si="0"/>
        <v>0</v>
      </c>
      <c r="J10" s="43"/>
      <c r="K10" s="37"/>
      <c r="L10" s="32">
        <f t="shared" si="1"/>
        <v>0</v>
      </c>
      <c r="M10" s="11" t="s">
        <v>126</v>
      </c>
      <c r="N10" s="11" t="s">
        <v>127</v>
      </c>
    </row>
    <row r="11" spans="1:14" ht="16" x14ac:dyDescent="0.2">
      <c r="A11" s="16">
        <v>3.25</v>
      </c>
      <c r="B11" s="45" t="s">
        <v>151</v>
      </c>
      <c r="C11" s="18"/>
      <c r="D11" s="9">
        <v>1</v>
      </c>
      <c r="E11" s="33"/>
      <c r="F11" s="33"/>
      <c r="G11" s="33"/>
      <c r="H11" s="33"/>
      <c r="I11" s="34">
        <f t="shared" si="0"/>
        <v>0</v>
      </c>
      <c r="J11" s="43"/>
      <c r="K11" s="37"/>
      <c r="L11" s="32">
        <f t="shared" si="1"/>
        <v>0</v>
      </c>
      <c r="M11" s="11" t="s">
        <v>126</v>
      </c>
      <c r="N11" s="11" t="s">
        <v>127</v>
      </c>
    </row>
    <row r="12" spans="1:14" ht="16" x14ac:dyDescent="0.2">
      <c r="A12" s="16">
        <v>3.3</v>
      </c>
      <c r="B12" s="45" t="s">
        <v>152</v>
      </c>
      <c r="C12" s="18"/>
      <c r="D12" s="9">
        <v>1</v>
      </c>
      <c r="E12" s="33"/>
      <c r="F12" s="33"/>
      <c r="G12" s="33"/>
      <c r="H12" s="33"/>
      <c r="I12" s="34">
        <f t="shared" si="0"/>
        <v>0</v>
      </c>
      <c r="J12" s="43"/>
      <c r="K12" s="37"/>
      <c r="L12" s="32">
        <f t="shared" si="1"/>
        <v>0</v>
      </c>
      <c r="M12" s="11" t="s">
        <v>126</v>
      </c>
      <c r="N12" s="11" t="s">
        <v>127</v>
      </c>
    </row>
    <row r="13" spans="1:14" ht="16" x14ac:dyDescent="0.2">
      <c r="A13" s="16">
        <v>3.35</v>
      </c>
      <c r="B13" s="18" t="s">
        <v>153</v>
      </c>
      <c r="C13" s="18"/>
      <c r="D13" s="9">
        <v>1</v>
      </c>
      <c r="E13" s="33"/>
      <c r="F13" s="33"/>
      <c r="G13" s="33"/>
      <c r="H13" s="33"/>
      <c r="I13" s="34">
        <f t="shared" si="0"/>
        <v>0</v>
      </c>
      <c r="J13" s="43"/>
      <c r="K13" s="37"/>
      <c r="L13" s="32">
        <f t="shared" si="1"/>
        <v>0</v>
      </c>
      <c r="M13" s="11" t="s">
        <v>126</v>
      </c>
      <c r="N13" s="11" t="s">
        <v>127</v>
      </c>
    </row>
    <row r="14" spans="1:14" ht="16" x14ac:dyDescent="0.2">
      <c r="A14" s="16">
        <v>3.4</v>
      </c>
      <c r="B14" s="3" t="s">
        <v>154</v>
      </c>
      <c r="C14" s="18"/>
      <c r="D14" s="9">
        <v>1</v>
      </c>
      <c r="E14" s="33"/>
      <c r="F14" s="33"/>
      <c r="G14" s="33"/>
      <c r="H14" s="33"/>
      <c r="I14" s="34">
        <f t="shared" si="0"/>
        <v>0</v>
      </c>
      <c r="J14" s="43"/>
      <c r="K14" s="37"/>
      <c r="L14" s="32">
        <f t="shared" si="1"/>
        <v>0</v>
      </c>
      <c r="M14" s="11" t="s">
        <v>126</v>
      </c>
      <c r="N14" s="11" t="s">
        <v>127</v>
      </c>
    </row>
    <row r="15" spans="1:14" ht="16" x14ac:dyDescent="0.2">
      <c r="A15" s="16">
        <v>3.45</v>
      </c>
      <c r="B15" s="45" t="s">
        <v>155</v>
      </c>
      <c r="C15" s="18"/>
      <c r="D15" s="9">
        <v>1</v>
      </c>
      <c r="E15" s="33"/>
      <c r="F15" s="33"/>
      <c r="G15" s="33"/>
      <c r="H15" s="33"/>
      <c r="I15" s="34">
        <f t="shared" si="0"/>
        <v>0</v>
      </c>
      <c r="J15" s="43"/>
      <c r="K15" s="37"/>
      <c r="L15" s="32">
        <f t="shared" si="1"/>
        <v>0</v>
      </c>
      <c r="M15" s="11" t="s">
        <v>126</v>
      </c>
      <c r="N15" s="11" t="s">
        <v>127</v>
      </c>
    </row>
    <row r="16" spans="1:14" ht="16" x14ac:dyDescent="0.2">
      <c r="A16" s="16">
        <v>3.5</v>
      </c>
      <c r="B16" s="23" t="s">
        <v>156</v>
      </c>
      <c r="C16" s="18"/>
      <c r="D16" s="9">
        <v>1</v>
      </c>
      <c r="E16" s="33"/>
      <c r="F16" s="33"/>
      <c r="G16" s="33"/>
      <c r="H16" s="33"/>
      <c r="I16" s="34">
        <f t="shared" si="0"/>
        <v>0</v>
      </c>
      <c r="J16" s="43"/>
      <c r="K16" s="37"/>
      <c r="L16" s="32">
        <f t="shared" si="1"/>
        <v>0</v>
      </c>
      <c r="M16" s="11" t="s">
        <v>126</v>
      </c>
      <c r="N16" s="11" t="s">
        <v>127</v>
      </c>
    </row>
    <row r="17" spans="1:14" ht="16" x14ac:dyDescent="0.2">
      <c r="A17" s="16">
        <v>3.55</v>
      </c>
      <c r="B17" s="45" t="s">
        <v>157</v>
      </c>
      <c r="C17" s="18"/>
      <c r="D17" s="9">
        <v>1</v>
      </c>
      <c r="E17" s="33"/>
      <c r="F17" s="33"/>
      <c r="G17" s="33"/>
      <c r="H17" s="33"/>
      <c r="I17" s="34">
        <f t="shared" si="0"/>
        <v>0</v>
      </c>
      <c r="J17" s="43"/>
      <c r="K17" s="37"/>
      <c r="L17" s="32">
        <f t="shared" si="1"/>
        <v>0</v>
      </c>
      <c r="M17" s="11" t="s">
        <v>126</v>
      </c>
      <c r="N17" s="11" t="s">
        <v>127</v>
      </c>
    </row>
    <row r="18" spans="1:14" ht="16" x14ac:dyDescent="0.2">
      <c r="A18" s="16">
        <v>3.6</v>
      </c>
      <c r="B18" s="45" t="s">
        <v>158</v>
      </c>
      <c r="C18" s="18"/>
      <c r="D18" s="9">
        <v>1</v>
      </c>
      <c r="E18" s="33"/>
      <c r="F18" s="33"/>
      <c r="G18" s="33"/>
      <c r="H18" s="33"/>
      <c r="I18" s="34">
        <f t="shared" si="0"/>
        <v>0</v>
      </c>
      <c r="J18" s="43"/>
      <c r="K18" s="37"/>
      <c r="L18" s="32">
        <f t="shared" si="1"/>
        <v>0</v>
      </c>
      <c r="M18" s="11" t="s">
        <v>126</v>
      </c>
      <c r="N18" s="11" t="s">
        <v>127</v>
      </c>
    </row>
    <row r="19" spans="1:14" s="3" customFormat="1" ht="13" x14ac:dyDescent="0.15">
      <c r="A19" s="16">
        <v>3.65</v>
      </c>
      <c r="B19" s="18" t="s">
        <v>219</v>
      </c>
      <c r="C19" s="18"/>
      <c r="D19" s="9">
        <v>1</v>
      </c>
      <c r="E19" s="33"/>
      <c r="F19" s="33"/>
      <c r="G19" s="33"/>
      <c r="H19" s="33"/>
      <c r="I19" s="34">
        <f t="shared" si="0"/>
        <v>0</v>
      </c>
      <c r="J19" s="43"/>
      <c r="K19" s="37"/>
      <c r="L19" s="32">
        <f t="shared" si="1"/>
        <v>0</v>
      </c>
      <c r="M19" s="11" t="s">
        <v>126</v>
      </c>
      <c r="N19" s="11" t="s">
        <v>127</v>
      </c>
    </row>
    <row r="20" spans="1:14" s="3" customFormat="1" ht="13" x14ac:dyDescent="0.15">
      <c r="A20" s="24">
        <v>3.7</v>
      </c>
      <c r="B20" s="18" t="s">
        <v>220</v>
      </c>
      <c r="C20" s="18"/>
      <c r="D20" s="9">
        <v>1</v>
      </c>
      <c r="E20" s="33"/>
      <c r="F20" s="33"/>
      <c r="G20" s="33"/>
      <c r="H20" s="33"/>
      <c r="I20" s="34">
        <f t="shared" si="0"/>
        <v>0</v>
      </c>
      <c r="J20" s="43"/>
      <c r="K20" s="37"/>
      <c r="L20" s="32">
        <f t="shared" si="1"/>
        <v>0</v>
      </c>
      <c r="M20" s="11" t="s">
        <v>126</v>
      </c>
      <c r="N20" s="11" t="s">
        <v>127</v>
      </c>
    </row>
    <row r="21" spans="1:14" s="2" customFormat="1" ht="16" x14ac:dyDescent="0.2">
      <c r="A21" s="12" t="s">
        <v>37</v>
      </c>
      <c r="B21" s="368" t="s">
        <v>159</v>
      </c>
      <c r="C21" s="369"/>
      <c r="D21" s="369"/>
      <c r="E21" s="369"/>
      <c r="F21" s="369"/>
      <c r="G21" s="369"/>
      <c r="H21" s="369"/>
      <c r="I21" s="369"/>
      <c r="J21" s="369"/>
      <c r="K21" s="370"/>
      <c r="L21" s="35">
        <f>SUM(L7:L20)</f>
        <v>0</v>
      </c>
      <c r="M21" s="15"/>
    </row>
    <row r="22" spans="1:14" s="2" customFormat="1" ht="16" x14ac:dyDescent="0.2">
      <c r="A22" s="367"/>
      <c r="B22" s="367"/>
      <c r="C22" s="367"/>
      <c r="D22" s="367"/>
      <c r="E22" s="367"/>
      <c r="F22" s="367"/>
      <c r="G22" s="367"/>
      <c r="H22" s="367"/>
      <c r="I22" s="367"/>
      <c r="J22" s="367"/>
      <c r="K22" s="367"/>
      <c r="L22" s="367"/>
      <c r="M22" s="15"/>
    </row>
    <row r="23" spans="1:14" s="8" customFormat="1" ht="13" x14ac:dyDescent="0.15">
      <c r="A23" s="12" t="s">
        <v>44</v>
      </c>
      <c r="B23" s="368" t="s">
        <v>45</v>
      </c>
      <c r="C23" s="369"/>
      <c r="D23" s="369"/>
      <c r="E23" s="369"/>
      <c r="F23" s="369"/>
      <c r="G23" s="369"/>
      <c r="H23" s="369"/>
      <c r="I23" s="369"/>
      <c r="J23" s="369"/>
      <c r="K23" s="369"/>
      <c r="L23" s="370"/>
      <c r="M23" s="78"/>
      <c r="N23" s="75"/>
    </row>
    <row r="24" spans="1:14" ht="16" x14ac:dyDescent="0.2">
      <c r="A24" s="381" t="s">
        <v>112</v>
      </c>
      <c r="B24" s="381" t="s">
        <v>113</v>
      </c>
      <c r="C24" s="371" t="s">
        <v>174</v>
      </c>
      <c r="D24" s="372"/>
      <c r="E24" s="372"/>
      <c r="F24" s="372"/>
      <c r="G24" s="373"/>
      <c r="H24" s="27" t="s">
        <v>115</v>
      </c>
      <c r="I24" s="41" t="s">
        <v>116</v>
      </c>
      <c r="J24" s="39" t="s">
        <v>117</v>
      </c>
      <c r="K24" s="39" t="s">
        <v>118</v>
      </c>
      <c r="L24" s="386" t="s">
        <v>26</v>
      </c>
      <c r="M24" s="69" t="s">
        <v>119</v>
      </c>
      <c r="N24" s="69" t="s">
        <v>120</v>
      </c>
    </row>
    <row r="25" spans="1:14" ht="16" x14ac:dyDescent="0.2">
      <c r="A25" s="382"/>
      <c r="B25" s="382"/>
      <c r="C25" s="374" t="s">
        <v>185</v>
      </c>
      <c r="D25" s="375"/>
      <c r="E25" s="375"/>
      <c r="F25" s="375"/>
      <c r="G25" s="376"/>
      <c r="H25" s="42" t="s">
        <v>121</v>
      </c>
      <c r="I25" s="74" t="s">
        <v>122</v>
      </c>
      <c r="J25" s="74" t="s">
        <v>123</v>
      </c>
      <c r="K25" s="74" t="s">
        <v>124</v>
      </c>
      <c r="L25" s="387"/>
      <c r="M25" s="14"/>
      <c r="N25" s="14"/>
    </row>
    <row r="26" spans="1:14" ht="16" x14ac:dyDescent="0.2">
      <c r="A26" s="16">
        <v>6.05</v>
      </c>
      <c r="B26" s="18" t="s">
        <v>186</v>
      </c>
      <c r="C26" s="377"/>
      <c r="D26" s="378"/>
      <c r="E26" s="378"/>
      <c r="F26" s="378"/>
      <c r="G26" s="379"/>
      <c r="H26" s="11">
        <v>1</v>
      </c>
      <c r="I26" s="34"/>
      <c r="J26" s="43"/>
      <c r="K26" s="37"/>
      <c r="L26" s="32">
        <f>H26*I26*K26</f>
        <v>0</v>
      </c>
      <c r="M26" s="11" t="s">
        <v>126</v>
      </c>
      <c r="N26" s="11" t="s">
        <v>127</v>
      </c>
    </row>
    <row r="27" spans="1:14" s="4" customFormat="1" ht="13" x14ac:dyDescent="0.15">
      <c r="A27" s="16">
        <v>6.1</v>
      </c>
      <c r="B27" s="18" t="s">
        <v>187</v>
      </c>
      <c r="C27" s="377"/>
      <c r="D27" s="378"/>
      <c r="E27" s="378"/>
      <c r="F27" s="378"/>
      <c r="G27" s="379"/>
      <c r="H27" s="11">
        <v>1</v>
      </c>
      <c r="I27" s="34"/>
      <c r="J27" s="43"/>
      <c r="K27" s="37"/>
      <c r="L27" s="32">
        <f t="shared" ref="L27:L37" si="2">H27*I27*K27</f>
        <v>0</v>
      </c>
      <c r="M27" s="11" t="s">
        <v>126</v>
      </c>
      <c r="N27" s="11" t="s">
        <v>127</v>
      </c>
    </row>
    <row r="28" spans="1:14" s="4" customFormat="1" ht="13" x14ac:dyDescent="0.15">
      <c r="A28" s="16">
        <v>6.15</v>
      </c>
      <c r="B28" s="18" t="s">
        <v>188</v>
      </c>
      <c r="C28" s="377"/>
      <c r="D28" s="378"/>
      <c r="E28" s="378"/>
      <c r="F28" s="378"/>
      <c r="G28" s="379"/>
      <c r="H28" s="11">
        <v>1</v>
      </c>
      <c r="I28" s="34"/>
      <c r="J28" s="43"/>
      <c r="K28" s="37"/>
      <c r="L28" s="32">
        <f t="shared" si="2"/>
        <v>0</v>
      </c>
      <c r="M28" s="11" t="s">
        <v>126</v>
      </c>
      <c r="N28" s="11" t="s">
        <v>127</v>
      </c>
    </row>
    <row r="29" spans="1:14" s="4" customFormat="1" ht="13" x14ac:dyDescent="0.15">
      <c r="A29" s="16">
        <v>6.2</v>
      </c>
      <c r="B29" s="18" t="s">
        <v>189</v>
      </c>
      <c r="C29" s="377"/>
      <c r="D29" s="378"/>
      <c r="E29" s="378"/>
      <c r="F29" s="378"/>
      <c r="G29" s="379"/>
      <c r="H29" s="11">
        <v>1</v>
      </c>
      <c r="I29" s="34"/>
      <c r="J29" s="43"/>
      <c r="K29" s="37"/>
      <c r="L29" s="32">
        <f t="shared" si="2"/>
        <v>0</v>
      </c>
      <c r="M29" s="11" t="s">
        <v>126</v>
      </c>
      <c r="N29" s="11" t="s">
        <v>127</v>
      </c>
    </row>
    <row r="30" spans="1:14" s="4" customFormat="1" ht="13" x14ac:dyDescent="0.15">
      <c r="A30" s="16">
        <v>6.25</v>
      </c>
      <c r="B30" s="3" t="s">
        <v>190</v>
      </c>
      <c r="C30" s="377"/>
      <c r="D30" s="378"/>
      <c r="E30" s="378"/>
      <c r="F30" s="378"/>
      <c r="G30" s="379"/>
      <c r="H30" s="11">
        <v>1</v>
      </c>
      <c r="I30" s="34"/>
      <c r="J30" s="43"/>
      <c r="K30" s="37"/>
      <c r="L30" s="32">
        <f t="shared" si="2"/>
        <v>0</v>
      </c>
      <c r="M30" s="11" t="s">
        <v>126</v>
      </c>
      <c r="N30" s="11" t="s">
        <v>127</v>
      </c>
    </row>
    <row r="31" spans="1:14" ht="16" x14ac:dyDescent="0.2">
      <c r="A31" s="16">
        <v>6.3</v>
      </c>
      <c r="B31" s="18" t="s">
        <v>191</v>
      </c>
      <c r="C31" s="377"/>
      <c r="D31" s="378"/>
      <c r="E31" s="378"/>
      <c r="F31" s="378"/>
      <c r="G31" s="379"/>
      <c r="H31" s="11">
        <v>1</v>
      </c>
      <c r="I31" s="34"/>
      <c r="J31" s="43"/>
      <c r="K31" s="37"/>
      <c r="L31" s="32">
        <f t="shared" si="2"/>
        <v>0</v>
      </c>
      <c r="M31" s="11" t="s">
        <v>126</v>
      </c>
      <c r="N31" s="11" t="s">
        <v>127</v>
      </c>
    </row>
    <row r="32" spans="1:14" s="4" customFormat="1" ht="13" x14ac:dyDescent="0.15">
      <c r="A32" s="16">
        <v>6.35</v>
      </c>
      <c r="B32" s="18" t="s">
        <v>192</v>
      </c>
      <c r="C32" s="377"/>
      <c r="D32" s="378"/>
      <c r="E32" s="378"/>
      <c r="F32" s="378"/>
      <c r="G32" s="379"/>
      <c r="H32" s="11">
        <v>1</v>
      </c>
      <c r="I32" s="34"/>
      <c r="J32" s="43"/>
      <c r="K32" s="37"/>
      <c r="L32" s="32">
        <f t="shared" si="2"/>
        <v>0</v>
      </c>
      <c r="M32" s="11" t="s">
        <v>126</v>
      </c>
      <c r="N32" s="11" t="s">
        <v>127</v>
      </c>
    </row>
    <row r="33" spans="1:14" ht="16" x14ac:dyDescent="0.2">
      <c r="A33" s="16">
        <v>6.4</v>
      </c>
      <c r="B33" s="18" t="s">
        <v>221</v>
      </c>
      <c r="C33" s="377"/>
      <c r="D33" s="378"/>
      <c r="E33" s="378"/>
      <c r="F33" s="378"/>
      <c r="G33" s="379"/>
      <c r="H33" s="11">
        <v>1</v>
      </c>
      <c r="I33" s="34"/>
      <c r="J33" s="43"/>
      <c r="K33" s="37"/>
      <c r="L33" s="32">
        <f t="shared" si="2"/>
        <v>0</v>
      </c>
      <c r="M33" s="11" t="s">
        <v>126</v>
      </c>
      <c r="N33" s="11" t="s">
        <v>127</v>
      </c>
    </row>
    <row r="34" spans="1:14" ht="16" x14ac:dyDescent="0.2">
      <c r="A34" s="16">
        <v>6.45</v>
      </c>
      <c r="B34" s="18" t="s">
        <v>222</v>
      </c>
      <c r="C34" s="377"/>
      <c r="D34" s="378"/>
      <c r="E34" s="378"/>
      <c r="F34" s="378"/>
      <c r="G34" s="379"/>
      <c r="H34" s="11">
        <v>1</v>
      </c>
      <c r="I34" s="34"/>
      <c r="J34" s="43"/>
      <c r="K34" s="37"/>
      <c r="L34" s="32">
        <f t="shared" si="2"/>
        <v>0</v>
      </c>
      <c r="M34" s="11" t="s">
        <v>126</v>
      </c>
      <c r="N34" s="11" t="s">
        <v>127</v>
      </c>
    </row>
    <row r="35" spans="1:14" s="4" customFormat="1" ht="13" x14ac:dyDescent="0.15">
      <c r="A35" s="16">
        <v>6.5</v>
      </c>
      <c r="B35" s="18" t="s">
        <v>223</v>
      </c>
      <c r="C35" s="377"/>
      <c r="D35" s="378"/>
      <c r="E35" s="378"/>
      <c r="F35" s="378"/>
      <c r="G35" s="379"/>
      <c r="H35" s="11">
        <v>1</v>
      </c>
      <c r="I35" s="34"/>
      <c r="J35" s="43"/>
      <c r="K35" s="37"/>
      <c r="L35" s="32">
        <f t="shared" si="2"/>
        <v>0</v>
      </c>
      <c r="M35" s="11" t="s">
        <v>126</v>
      </c>
      <c r="N35" s="11" t="s">
        <v>127</v>
      </c>
    </row>
    <row r="36" spans="1:14" s="4" customFormat="1" ht="13" x14ac:dyDescent="0.15">
      <c r="A36" s="16">
        <v>6.55</v>
      </c>
      <c r="B36" s="18" t="s">
        <v>224</v>
      </c>
      <c r="C36" s="377"/>
      <c r="D36" s="378"/>
      <c r="E36" s="378"/>
      <c r="F36" s="378"/>
      <c r="G36" s="379"/>
      <c r="H36" s="11">
        <v>1</v>
      </c>
      <c r="I36" s="34"/>
      <c r="J36" s="43"/>
      <c r="K36" s="37"/>
      <c r="L36" s="32">
        <f t="shared" si="2"/>
        <v>0</v>
      </c>
      <c r="M36" s="11" t="s">
        <v>126</v>
      </c>
      <c r="N36" s="11" t="s">
        <v>127</v>
      </c>
    </row>
    <row r="37" spans="1:14" ht="16" x14ac:dyDescent="0.2">
      <c r="A37" s="16">
        <v>6.6</v>
      </c>
      <c r="B37" s="45" t="s">
        <v>99</v>
      </c>
      <c r="C37" s="377"/>
      <c r="D37" s="378"/>
      <c r="E37" s="378"/>
      <c r="F37" s="378"/>
      <c r="G37" s="379"/>
      <c r="H37" s="11">
        <v>1</v>
      </c>
      <c r="I37" s="34"/>
      <c r="J37" s="43"/>
      <c r="K37" s="37"/>
      <c r="L37" s="32">
        <f t="shared" si="2"/>
        <v>0</v>
      </c>
      <c r="M37" s="11" t="s">
        <v>126</v>
      </c>
      <c r="N37" s="11" t="s">
        <v>127</v>
      </c>
    </row>
    <row r="38" spans="1:14" s="2" customFormat="1" ht="16" x14ac:dyDescent="0.2">
      <c r="A38" s="12" t="s">
        <v>44</v>
      </c>
      <c r="B38" s="368" t="s">
        <v>193</v>
      </c>
      <c r="C38" s="369"/>
      <c r="D38" s="369"/>
      <c r="E38" s="369"/>
      <c r="F38" s="369"/>
      <c r="G38" s="369"/>
      <c r="H38" s="369"/>
      <c r="I38" s="369"/>
      <c r="J38" s="369"/>
      <c r="K38" s="370"/>
      <c r="L38" s="35">
        <f>SUM(L26:L37)</f>
        <v>0</v>
      </c>
      <c r="M38" s="15"/>
    </row>
    <row r="39" spans="1:14" s="2" customFormat="1" ht="16" x14ac:dyDescent="0.2">
      <c r="A39" s="367"/>
      <c r="B39" s="367"/>
      <c r="C39" s="367"/>
      <c r="D39" s="367"/>
      <c r="E39" s="367"/>
      <c r="F39" s="367"/>
      <c r="G39" s="367"/>
      <c r="H39" s="367"/>
      <c r="I39" s="367"/>
      <c r="J39" s="367"/>
      <c r="K39" s="367"/>
      <c r="L39" s="367"/>
      <c r="M39" s="15"/>
    </row>
    <row r="40" spans="1:14" s="8" customFormat="1" ht="13" x14ac:dyDescent="0.15">
      <c r="A40" s="12" t="s">
        <v>46</v>
      </c>
      <c r="B40" s="368" t="s">
        <v>47</v>
      </c>
      <c r="C40" s="369"/>
      <c r="D40" s="369"/>
      <c r="E40" s="369"/>
      <c r="F40" s="369"/>
      <c r="G40" s="369"/>
      <c r="H40" s="369"/>
      <c r="I40" s="369"/>
      <c r="J40" s="369"/>
      <c r="K40" s="369"/>
      <c r="L40" s="370"/>
      <c r="M40" s="78"/>
      <c r="N40" s="75"/>
    </row>
    <row r="41" spans="1:14" ht="16" x14ac:dyDescent="0.2">
      <c r="A41" s="381" t="s">
        <v>112</v>
      </c>
      <c r="B41" s="381" t="s">
        <v>113</v>
      </c>
      <c r="C41" s="371" t="s">
        <v>174</v>
      </c>
      <c r="D41" s="372"/>
      <c r="E41" s="372"/>
      <c r="F41" s="372"/>
      <c r="G41" s="373"/>
      <c r="H41" s="27" t="s">
        <v>115</v>
      </c>
      <c r="I41" s="41" t="s">
        <v>116</v>
      </c>
      <c r="J41" s="39" t="s">
        <v>117</v>
      </c>
      <c r="K41" s="39" t="s">
        <v>118</v>
      </c>
      <c r="L41" s="386" t="s">
        <v>26</v>
      </c>
      <c r="M41" s="69" t="s">
        <v>119</v>
      </c>
      <c r="N41" s="69" t="s">
        <v>120</v>
      </c>
    </row>
    <row r="42" spans="1:14" ht="16" x14ac:dyDescent="0.2">
      <c r="A42" s="382"/>
      <c r="B42" s="382"/>
      <c r="C42" s="374" t="s">
        <v>185</v>
      </c>
      <c r="D42" s="375"/>
      <c r="E42" s="375"/>
      <c r="F42" s="375"/>
      <c r="G42" s="376"/>
      <c r="H42" s="42" t="s">
        <v>121</v>
      </c>
      <c r="I42" s="74" t="s">
        <v>122</v>
      </c>
      <c r="J42" s="74" t="s">
        <v>123</v>
      </c>
      <c r="K42" s="74" t="s">
        <v>124</v>
      </c>
      <c r="L42" s="387"/>
      <c r="M42" s="14"/>
      <c r="N42" s="14"/>
    </row>
    <row r="43" spans="1:14" ht="16" x14ac:dyDescent="0.2">
      <c r="A43" s="16">
        <v>7.05</v>
      </c>
      <c r="B43" s="18" t="s">
        <v>194</v>
      </c>
      <c r="C43" s="390"/>
      <c r="D43" s="391"/>
      <c r="E43" s="391"/>
      <c r="F43" s="391"/>
      <c r="G43" s="392"/>
      <c r="H43" s="11">
        <v>1</v>
      </c>
      <c r="I43" s="34"/>
      <c r="J43" s="43"/>
      <c r="K43" s="37"/>
      <c r="L43" s="36">
        <f>H43*I43*K43</f>
        <v>0</v>
      </c>
      <c r="M43" s="11" t="s">
        <v>126</v>
      </c>
      <c r="N43" s="11" t="s">
        <v>127</v>
      </c>
    </row>
    <row r="44" spans="1:14" s="4" customFormat="1" ht="13" x14ac:dyDescent="0.15">
      <c r="A44" s="16">
        <v>7.1</v>
      </c>
      <c r="B44" s="18" t="s">
        <v>195</v>
      </c>
      <c r="C44" s="390"/>
      <c r="D44" s="391"/>
      <c r="E44" s="391"/>
      <c r="F44" s="391"/>
      <c r="G44" s="392"/>
      <c r="H44" s="11">
        <v>1</v>
      </c>
      <c r="I44" s="34"/>
      <c r="J44" s="43"/>
      <c r="K44" s="37"/>
      <c r="L44" s="36">
        <f t="shared" ref="L44:L52" si="3">H44*I44*K44</f>
        <v>0</v>
      </c>
      <c r="M44" s="11" t="s">
        <v>126</v>
      </c>
      <c r="N44" s="11" t="s">
        <v>127</v>
      </c>
    </row>
    <row r="45" spans="1:14" s="4" customFormat="1" ht="13" x14ac:dyDescent="0.15">
      <c r="A45" s="16">
        <v>7.15</v>
      </c>
      <c r="B45" s="18" t="s">
        <v>196</v>
      </c>
      <c r="C45" s="390"/>
      <c r="D45" s="391"/>
      <c r="E45" s="391"/>
      <c r="F45" s="391"/>
      <c r="G45" s="392"/>
      <c r="H45" s="11">
        <v>1</v>
      </c>
      <c r="I45" s="34"/>
      <c r="J45" s="43"/>
      <c r="K45" s="37"/>
      <c r="L45" s="36">
        <f t="shared" si="3"/>
        <v>0</v>
      </c>
      <c r="M45" s="11" t="s">
        <v>126</v>
      </c>
      <c r="N45" s="11" t="s">
        <v>127</v>
      </c>
    </row>
    <row r="46" spans="1:14" ht="16" x14ac:dyDescent="0.2">
      <c r="A46" s="16">
        <v>7.2</v>
      </c>
      <c r="B46" s="18" t="s">
        <v>225</v>
      </c>
      <c r="C46" s="390"/>
      <c r="D46" s="391"/>
      <c r="E46" s="391"/>
      <c r="F46" s="391"/>
      <c r="G46" s="392"/>
      <c r="H46" s="11">
        <v>1</v>
      </c>
      <c r="I46" s="34"/>
      <c r="J46" s="43"/>
      <c r="K46" s="37"/>
      <c r="L46" s="36">
        <f t="shared" si="3"/>
        <v>0</v>
      </c>
      <c r="M46" s="11" t="s">
        <v>126</v>
      </c>
      <c r="N46" s="11" t="s">
        <v>127</v>
      </c>
    </row>
    <row r="47" spans="1:14" ht="16" x14ac:dyDescent="0.2">
      <c r="A47" s="16">
        <v>7.25</v>
      </c>
      <c r="B47" s="18" t="s">
        <v>226</v>
      </c>
      <c r="C47" s="390"/>
      <c r="D47" s="391"/>
      <c r="E47" s="391"/>
      <c r="F47" s="391"/>
      <c r="G47" s="392"/>
      <c r="H47" s="11">
        <v>1</v>
      </c>
      <c r="I47" s="34"/>
      <c r="J47" s="43"/>
      <c r="K47" s="37"/>
      <c r="L47" s="36">
        <f t="shared" si="3"/>
        <v>0</v>
      </c>
      <c r="M47" s="11" t="s">
        <v>126</v>
      </c>
      <c r="N47" s="11" t="s">
        <v>127</v>
      </c>
    </row>
    <row r="48" spans="1:14" ht="16" x14ac:dyDescent="0.2">
      <c r="A48" s="16">
        <v>7.3</v>
      </c>
      <c r="B48" s="18" t="s">
        <v>197</v>
      </c>
      <c r="C48" s="390"/>
      <c r="D48" s="391"/>
      <c r="E48" s="391"/>
      <c r="F48" s="391"/>
      <c r="G48" s="392"/>
      <c r="H48" s="11">
        <v>1</v>
      </c>
      <c r="I48" s="34"/>
      <c r="J48" s="43"/>
      <c r="K48" s="37"/>
      <c r="L48" s="36">
        <f t="shared" si="3"/>
        <v>0</v>
      </c>
      <c r="M48" s="11" t="s">
        <v>126</v>
      </c>
      <c r="N48" s="11" t="s">
        <v>127</v>
      </c>
    </row>
    <row r="49" spans="1:14" ht="16" x14ac:dyDescent="0.2">
      <c r="A49" s="16">
        <v>7.35</v>
      </c>
      <c r="B49" s="18" t="s">
        <v>227</v>
      </c>
      <c r="C49" s="390"/>
      <c r="D49" s="391"/>
      <c r="E49" s="391"/>
      <c r="F49" s="391"/>
      <c r="G49" s="392"/>
      <c r="H49" s="11">
        <v>1</v>
      </c>
      <c r="I49" s="34"/>
      <c r="J49" s="43"/>
      <c r="K49" s="37"/>
      <c r="L49" s="36">
        <f t="shared" si="3"/>
        <v>0</v>
      </c>
      <c r="M49" s="11" t="s">
        <v>126</v>
      </c>
      <c r="N49" s="11" t="s">
        <v>127</v>
      </c>
    </row>
    <row r="50" spans="1:14" ht="16" x14ac:dyDescent="0.2">
      <c r="A50" s="16">
        <v>7.4</v>
      </c>
      <c r="B50" s="18" t="s">
        <v>198</v>
      </c>
      <c r="C50" s="390"/>
      <c r="D50" s="391"/>
      <c r="E50" s="391"/>
      <c r="F50" s="391"/>
      <c r="G50" s="392"/>
      <c r="H50" s="11">
        <v>1</v>
      </c>
      <c r="I50" s="34"/>
      <c r="J50" s="43"/>
      <c r="K50" s="37"/>
      <c r="L50" s="36">
        <f t="shared" si="3"/>
        <v>0</v>
      </c>
      <c r="M50" s="11" t="s">
        <v>126</v>
      </c>
      <c r="N50" s="11" t="s">
        <v>127</v>
      </c>
    </row>
    <row r="51" spans="1:14" ht="16" x14ac:dyDescent="0.2">
      <c r="A51" s="16">
        <v>7.45</v>
      </c>
      <c r="B51" s="76" t="s">
        <v>228</v>
      </c>
      <c r="C51" s="390"/>
      <c r="D51" s="391"/>
      <c r="E51" s="391"/>
      <c r="F51" s="391"/>
      <c r="G51" s="392"/>
      <c r="H51" s="11">
        <v>1</v>
      </c>
      <c r="I51" s="34"/>
      <c r="J51" s="43"/>
      <c r="K51" s="37"/>
      <c r="L51" s="36">
        <f t="shared" si="3"/>
        <v>0</v>
      </c>
      <c r="M51" s="11" t="s">
        <v>126</v>
      </c>
      <c r="N51" s="11" t="s">
        <v>127</v>
      </c>
    </row>
    <row r="52" spans="1:14" s="3" customFormat="1" ht="13" x14ac:dyDescent="0.15">
      <c r="A52" s="16">
        <v>7.5</v>
      </c>
      <c r="B52" s="18" t="s">
        <v>99</v>
      </c>
      <c r="C52" s="390"/>
      <c r="D52" s="391"/>
      <c r="E52" s="391"/>
      <c r="F52" s="391"/>
      <c r="G52" s="392"/>
      <c r="H52" s="11">
        <v>1</v>
      </c>
      <c r="I52" s="34"/>
      <c r="J52" s="43"/>
      <c r="K52" s="37"/>
      <c r="L52" s="36">
        <f t="shared" si="3"/>
        <v>0</v>
      </c>
      <c r="M52" s="11" t="s">
        <v>126</v>
      </c>
      <c r="N52" s="11" t="s">
        <v>127</v>
      </c>
    </row>
    <row r="53" spans="1:14" s="2" customFormat="1" ht="16" x14ac:dyDescent="0.2">
      <c r="A53" s="12" t="s">
        <v>46</v>
      </c>
      <c r="B53" s="368" t="s">
        <v>199</v>
      </c>
      <c r="C53" s="369"/>
      <c r="D53" s="369"/>
      <c r="E53" s="369"/>
      <c r="F53" s="369"/>
      <c r="G53" s="369"/>
      <c r="H53" s="369"/>
      <c r="I53" s="369"/>
      <c r="J53" s="369"/>
      <c r="K53" s="370"/>
      <c r="L53" s="35">
        <f>SUM(L43:L52)</f>
        <v>0</v>
      </c>
      <c r="M53" s="15"/>
    </row>
    <row r="54" spans="1:14" ht="16" x14ac:dyDescent="0.2">
      <c r="A54" s="367"/>
      <c r="B54" s="367"/>
      <c r="C54" s="367"/>
      <c r="D54" s="367"/>
      <c r="E54" s="367"/>
      <c r="F54" s="367"/>
      <c r="G54" s="367"/>
      <c r="H54" s="367"/>
      <c r="I54" s="367"/>
      <c r="J54" s="367"/>
      <c r="K54" s="367"/>
      <c r="L54" s="367"/>
    </row>
    <row r="55" spans="1:14" ht="16" x14ac:dyDescent="0.2">
      <c r="A55" s="367"/>
      <c r="B55" s="367"/>
      <c r="C55" s="367"/>
      <c r="D55" s="367"/>
      <c r="E55" s="367"/>
      <c r="F55" s="367"/>
      <c r="G55" s="367"/>
      <c r="H55" s="367"/>
      <c r="I55" s="367"/>
      <c r="J55" s="367"/>
      <c r="K55" s="367"/>
      <c r="L55" s="367"/>
    </row>
    <row r="56" spans="1:14" ht="16" x14ac:dyDescent="0.2">
      <c r="A56" s="367"/>
      <c r="B56" s="367"/>
      <c r="C56" s="367"/>
      <c r="D56" s="367"/>
      <c r="E56" s="367"/>
      <c r="F56" s="367"/>
      <c r="G56" s="367"/>
      <c r="H56" s="367"/>
      <c r="I56" s="367"/>
      <c r="J56" s="367"/>
      <c r="K56" s="367"/>
      <c r="L56" s="367"/>
    </row>
    <row r="57" spans="1:14" ht="16" x14ac:dyDescent="0.2">
      <c r="A57" s="367"/>
      <c r="B57" s="367"/>
      <c r="C57" s="367"/>
      <c r="D57" s="367"/>
      <c r="E57" s="367"/>
      <c r="F57" s="367"/>
      <c r="G57" s="367"/>
      <c r="H57" s="367"/>
      <c r="I57" s="367"/>
      <c r="J57" s="367"/>
      <c r="K57" s="367"/>
      <c r="L57" s="367"/>
    </row>
    <row r="58" spans="1:14" ht="16" x14ac:dyDescent="0.2">
      <c r="A58" s="6"/>
      <c r="B58" s="3"/>
      <c r="C58" s="3"/>
      <c r="D58" s="7"/>
      <c r="E58" s="3"/>
      <c r="F58" s="3"/>
      <c r="G58" s="3"/>
      <c r="H58" s="3"/>
      <c r="I58" s="3"/>
      <c r="J58" s="3"/>
      <c r="K58" s="3"/>
      <c r="L58" s="3"/>
    </row>
    <row r="59" spans="1:14" ht="16" x14ac:dyDescent="0.2">
      <c r="A59" s="6"/>
      <c r="B59" s="3"/>
      <c r="C59" s="3"/>
      <c r="D59" s="7"/>
      <c r="E59" s="3"/>
      <c r="F59" s="3"/>
      <c r="G59" s="3"/>
      <c r="H59" s="3"/>
      <c r="I59" s="3"/>
      <c r="J59" s="3"/>
      <c r="K59" s="3"/>
    </row>
    <row r="60" spans="1:14" ht="16" x14ac:dyDescent="0.2">
      <c r="A60" s="6"/>
      <c r="B60" s="3"/>
      <c r="C60" s="3"/>
      <c r="D60" s="7"/>
      <c r="E60" s="3"/>
      <c r="F60" s="3"/>
      <c r="G60" s="3"/>
      <c r="H60" s="3"/>
      <c r="I60" s="3"/>
      <c r="J60" s="3"/>
      <c r="K60" s="3"/>
    </row>
    <row r="61" spans="1:14" ht="16" hidden="1" x14ac:dyDescent="0.2">
      <c r="A61" s="6"/>
      <c r="B61" s="3"/>
      <c r="C61" s="3"/>
      <c r="D61" s="7"/>
      <c r="E61" s="3"/>
      <c r="F61" s="3"/>
      <c r="G61" s="3"/>
      <c r="H61" s="3"/>
      <c r="I61" s="3"/>
      <c r="J61" s="3"/>
      <c r="K61" s="3"/>
      <c r="L61" s="30" t="s">
        <v>229</v>
      </c>
    </row>
    <row r="62" spans="1:14" ht="16" hidden="1" x14ac:dyDescent="0.2">
      <c r="A62" s="6"/>
      <c r="B62" s="3"/>
      <c r="C62" s="3"/>
      <c r="D62" s="7"/>
      <c r="E62" s="3"/>
      <c r="F62" s="3"/>
      <c r="G62" s="3"/>
      <c r="H62" s="3"/>
      <c r="I62" s="3"/>
      <c r="J62" s="3"/>
      <c r="K62" s="3"/>
      <c r="L62" s="30" t="s">
        <v>230</v>
      </c>
    </row>
    <row r="63" spans="1:14" ht="16" hidden="1" x14ac:dyDescent="0.2">
      <c r="A63" s="6"/>
      <c r="B63" s="3"/>
      <c r="C63" s="3"/>
      <c r="D63" s="7"/>
      <c r="E63" s="3"/>
      <c r="F63" s="3"/>
      <c r="G63" s="3"/>
      <c r="H63" s="3"/>
      <c r="I63" s="3"/>
      <c r="J63" s="3"/>
      <c r="K63" s="3"/>
      <c r="L63" s="30" t="s">
        <v>231</v>
      </c>
    </row>
    <row r="64" spans="1:14" ht="16" hidden="1" x14ac:dyDescent="0.2">
      <c r="A64" s="6"/>
      <c r="B64" s="3"/>
      <c r="C64" s="3"/>
      <c r="D64" s="7"/>
      <c r="E64" s="3"/>
      <c r="F64" s="3"/>
      <c r="G64" s="3"/>
      <c r="H64" s="3"/>
      <c r="I64" s="3"/>
      <c r="J64" s="3"/>
      <c r="K64" s="3"/>
      <c r="L64" s="30" t="s">
        <v>232</v>
      </c>
    </row>
    <row r="65" spans="1:12" ht="16" hidden="1" x14ac:dyDescent="0.2">
      <c r="A65" s="6"/>
      <c r="B65" s="3"/>
      <c r="C65" s="3"/>
      <c r="D65" s="7"/>
      <c r="E65" s="3"/>
      <c r="F65" s="3"/>
      <c r="G65" s="3"/>
      <c r="H65" s="3"/>
      <c r="I65" s="3"/>
      <c r="J65" s="3"/>
      <c r="K65" s="3"/>
    </row>
    <row r="66" spans="1:12" ht="16" hidden="1" x14ac:dyDescent="0.2">
      <c r="A66" s="6"/>
      <c r="B66" s="3"/>
      <c r="C66" s="3"/>
      <c r="D66" s="7"/>
      <c r="E66" s="3"/>
      <c r="F66" s="3"/>
      <c r="G66" s="3"/>
      <c r="H66" s="3"/>
      <c r="I66" s="3"/>
      <c r="J66" s="3"/>
      <c r="K66" s="3"/>
      <c r="L66" s="30" t="s">
        <v>126</v>
      </c>
    </row>
    <row r="67" spans="1:12" ht="16" hidden="1" x14ac:dyDescent="0.2">
      <c r="A67" s="6"/>
      <c r="B67" s="3"/>
      <c r="C67" s="3"/>
      <c r="D67" s="7"/>
      <c r="E67" s="3"/>
      <c r="F67" s="3"/>
      <c r="G67" s="3"/>
      <c r="H67" s="3"/>
      <c r="I67" s="3"/>
      <c r="J67" s="3"/>
      <c r="K67" s="3"/>
      <c r="L67" s="30" t="s">
        <v>127</v>
      </c>
    </row>
    <row r="68" spans="1:12" ht="16" x14ac:dyDescent="0.2">
      <c r="A68" s="6"/>
      <c r="B68" s="3"/>
      <c r="C68" s="3"/>
      <c r="D68" s="7"/>
      <c r="E68" s="3"/>
      <c r="F68" s="3"/>
      <c r="G68" s="3"/>
      <c r="H68" s="3"/>
      <c r="I68" s="3"/>
      <c r="J68" s="3"/>
      <c r="K68" s="3"/>
      <c r="L68" s="3"/>
    </row>
    <row r="69" spans="1:12" ht="16" x14ac:dyDescent="0.2">
      <c r="A69" s="6"/>
      <c r="B69" s="3"/>
      <c r="C69" s="3"/>
      <c r="D69" s="7"/>
      <c r="E69" s="3"/>
      <c r="F69" s="3"/>
      <c r="G69" s="3"/>
      <c r="H69" s="3"/>
      <c r="I69" s="3"/>
      <c r="J69" s="3"/>
      <c r="K69" s="3"/>
      <c r="L69" s="3"/>
    </row>
  </sheetData>
  <mergeCells count="51">
    <mergeCell ref="C49:G49"/>
    <mergeCell ref="C50:G50"/>
    <mergeCell ref="C44:G44"/>
    <mergeCell ref="C46:G46"/>
    <mergeCell ref="C47:G47"/>
    <mergeCell ref="B53:K53"/>
    <mergeCell ref="A41:A42"/>
    <mergeCell ref="B41:B42"/>
    <mergeCell ref="A24:A25"/>
    <mergeCell ref="B24:B25"/>
    <mergeCell ref="C45:G45"/>
    <mergeCell ref="C48:G48"/>
    <mergeCell ref="A39:L39"/>
    <mergeCell ref="C34:G34"/>
    <mergeCell ref="C35:G35"/>
    <mergeCell ref="C36:G36"/>
    <mergeCell ref="C37:G37"/>
    <mergeCell ref="L41:L42"/>
    <mergeCell ref="C52:G52"/>
    <mergeCell ref="C51:G51"/>
    <mergeCell ref="C43:G43"/>
    <mergeCell ref="B38:K38"/>
    <mergeCell ref="A2:L2"/>
    <mergeCell ref="B21:K21"/>
    <mergeCell ref="A5:A6"/>
    <mergeCell ref="A22:L22"/>
    <mergeCell ref="B5:B6"/>
    <mergeCell ref="E5:H5"/>
    <mergeCell ref="L5:L6"/>
    <mergeCell ref="C30:G30"/>
    <mergeCell ref="C31:G31"/>
    <mergeCell ref="C32:G32"/>
    <mergeCell ref="C33:G33"/>
    <mergeCell ref="C5:C6"/>
    <mergeCell ref="L24:L25"/>
    <mergeCell ref="A1:L1"/>
    <mergeCell ref="A54:L54"/>
    <mergeCell ref="A55:L55"/>
    <mergeCell ref="A56:L56"/>
    <mergeCell ref="A57:L57"/>
    <mergeCell ref="B4:L4"/>
    <mergeCell ref="B23:L23"/>
    <mergeCell ref="B40:L40"/>
    <mergeCell ref="C41:G41"/>
    <mergeCell ref="C42:G42"/>
    <mergeCell ref="C26:G26"/>
    <mergeCell ref="C27:G27"/>
    <mergeCell ref="C28:G28"/>
    <mergeCell ref="C29:G29"/>
    <mergeCell ref="C24:G24"/>
    <mergeCell ref="C25:G25"/>
  </mergeCells>
  <phoneticPr fontId="0" type="noConversion"/>
  <dataValidations disablePrompts="1" xWindow="2718" yWindow="556" count="3">
    <dataValidation type="list" allowBlank="1" showInputMessage="1" showErrorMessage="1" promptTitle="Canadian Costs?" prompt="Please specify if this amount is spent in Canada." sqref="M26:M37 M43:M52 M7:M20" xr:uid="{00000000-0002-0000-0500-000000000000}">
      <formula1>$L$66:$L$67</formula1>
    </dataValidation>
    <dataValidation type="list" allowBlank="1" showInputMessage="1" showErrorMessage="1" promptTitle="Related Party?" prompt="Please specify is this is a related party transaction." sqref="N26:N37 N43:N52 N7:N20" xr:uid="{00000000-0002-0000-0500-000001000000}">
      <formula1>$L$66:$L$67</formula1>
    </dataValidation>
    <dataValidation type="list" allowBlank="1" showInputMessage="1" showErrorMessage="1" errorTitle="Hours, Days, Weeks" error="Please choose from the dropdown list" promptTitle="Units" prompt="Please indicate if the rate is hourly, daily, weekly, or monthly." sqref="J7:J20 J43:J52 J26:J37" xr:uid="{00000000-0002-0000-0500-000002000000}">
      <formula1>$L$61:$L$64</formula1>
    </dataValidation>
  </dataValidations>
  <pageMargins left="0.75000000000000011" right="0.75000000000000011" top="0.24583333333333332" bottom="0.71" header="0.51" footer="0.51"/>
  <pageSetup scale="59" firstPageNumber="5" orientation="landscape" useFirstPageNumber="1" r:id="rId1"/>
  <headerFooter alignWithMargins="0">
    <oddFooter>&amp;C&amp;K000000BFDiscoverBudget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workbookViewId="0">
      <selection activeCell="A4" sqref="A4"/>
    </sheetView>
  </sheetViews>
  <sheetFormatPr baseColWidth="10" defaultColWidth="8.7109375" defaultRowHeight="13" x14ac:dyDescent="0.15"/>
  <cols>
    <col min="1" max="1" width="43.140625" style="82" customWidth="1"/>
    <col min="2" max="2" width="12" style="82" customWidth="1"/>
    <col min="3" max="3" width="12.7109375" style="82" customWidth="1"/>
    <col min="4" max="4" width="14.28515625" style="82" customWidth="1"/>
    <col min="5" max="5" width="18.85546875" style="82" customWidth="1"/>
    <col min="6" max="6" width="16.7109375" style="82" customWidth="1"/>
    <col min="7" max="16384" width="8.7109375" style="82"/>
  </cols>
  <sheetData>
    <row r="1" spans="1:5" ht="66.75" customHeight="1" x14ac:dyDescent="0.2">
      <c r="A1" s="240" t="s">
        <v>233</v>
      </c>
      <c r="B1" s="393"/>
      <c r="C1" s="393"/>
      <c r="D1" s="393"/>
      <c r="E1" s="393"/>
    </row>
    <row r="2" spans="1:5" ht="14" x14ac:dyDescent="0.15">
      <c r="A2" s="100" t="s">
        <v>234</v>
      </c>
      <c r="B2" s="101"/>
      <c r="C2" s="101"/>
      <c r="D2" s="101"/>
      <c r="E2" s="101"/>
    </row>
    <row r="3" spans="1:5" ht="33" customHeight="1" x14ac:dyDescent="0.15">
      <c r="A3" s="227" t="s">
        <v>235</v>
      </c>
      <c r="B3" s="228" t="s">
        <v>74</v>
      </c>
      <c r="C3" s="229" t="s">
        <v>236</v>
      </c>
      <c r="D3" s="230" t="s">
        <v>237</v>
      </c>
      <c r="E3" s="229" t="s">
        <v>238</v>
      </c>
    </row>
    <row r="4" spans="1:5" x14ac:dyDescent="0.15">
      <c r="A4" s="31"/>
      <c r="B4" s="231"/>
      <c r="C4" s="232"/>
      <c r="D4" s="233" t="e">
        <f>B4/$B$14</f>
        <v>#DIV/0!</v>
      </c>
      <c r="E4" s="31"/>
    </row>
    <row r="5" spans="1:5" x14ac:dyDescent="0.15">
      <c r="A5" s="31"/>
      <c r="B5" s="231"/>
      <c r="C5" s="232"/>
      <c r="D5" s="233" t="e">
        <f t="shared" ref="D5:D13" si="0">B5/$B$14</f>
        <v>#DIV/0!</v>
      </c>
      <c r="E5" s="31"/>
    </row>
    <row r="6" spans="1:5" x14ac:dyDescent="0.15">
      <c r="A6" s="31"/>
      <c r="B6" s="231"/>
      <c r="C6" s="232"/>
      <c r="D6" s="233" t="e">
        <f t="shared" si="0"/>
        <v>#DIV/0!</v>
      </c>
      <c r="E6" s="31"/>
    </row>
    <row r="7" spans="1:5" x14ac:dyDescent="0.15">
      <c r="A7" s="31"/>
      <c r="B7" s="231"/>
      <c r="C7" s="232"/>
      <c r="D7" s="233" t="e">
        <f t="shared" si="0"/>
        <v>#DIV/0!</v>
      </c>
      <c r="E7" s="31"/>
    </row>
    <row r="8" spans="1:5" x14ac:dyDescent="0.15">
      <c r="A8" s="31"/>
      <c r="B8" s="231"/>
      <c r="C8" s="232"/>
      <c r="D8" s="233" t="e">
        <f t="shared" si="0"/>
        <v>#DIV/0!</v>
      </c>
      <c r="E8" s="31"/>
    </row>
    <row r="9" spans="1:5" x14ac:dyDescent="0.15">
      <c r="A9" s="31"/>
      <c r="B9" s="231"/>
      <c r="C9" s="232"/>
      <c r="D9" s="233" t="e">
        <f t="shared" si="0"/>
        <v>#DIV/0!</v>
      </c>
      <c r="E9" s="31"/>
    </row>
    <row r="10" spans="1:5" x14ac:dyDescent="0.15">
      <c r="A10" s="31"/>
      <c r="B10" s="231"/>
      <c r="C10" s="232"/>
      <c r="D10" s="233" t="e">
        <f t="shared" si="0"/>
        <v>#DIV/0!</v>
      </c>
      <c r="E10" s="31"/>
    </row>
    <row r="11" spans="1:5" x14ac:dyDescent="0.15">
      <c r="A11" s="31"/>
      <c r="B11" s="231"/>
      <c r="C11" s="232"/>
      <c r="D11" s="233" t="e">
        <f t="shared" si="0"/>
        <v>#DIV/0!</v>
      </c>
      <c r="E11" s="31"/>
    </row>
    <row r="12" spans="1:5" x14ac:dyDescent="0.15">
      <c r="A12" s="31"/>
      <c r="B12" s="231"/>
      <c r="C12" s="232"/>
      <c r="D12" s="233" t="e">
        <f t="shared" si="0"/>
        <v>#DIV/0!</v>
      </c>
      <c r="E12" s="31"/>
    </row>
    <row r="13" spans="1:5" ht="14" thickBot="1" x14ac:dyDescent="0.2">
      <c r="A13" s="31"/>
      <c r="B13" s="234"/>
      <c r="C13" s="232"/>
      <c r="D13" s="233" t="e">
        <f t="shared" si="0"/>
        <v>#DIV/0!</v>
      </c>
      <c r="E13" s="31"/>
    </row>
    <row r="14" spans="1:5" ht="15" thickBot="1" x14ac:dyDescent="0.2">
      <c r="A14" s="235" t="s">
        <v>239</v>
      </c>
      <c r="B14" s="236">
        <f>SUM(B4:B13)</f>
        <v>0</v>
      </c>
      <c r="C14" s="152"/>
      <c r="D14" s="237" t="e">
        <f>SUM(D4:D13)</f>
        <v>#DIV/0!</v>
      </c>
      <c r="E14" s="238"/>
    </row>
    <row r="23" spans="5:5" hidden="1" x14ac:dyDescent="0.15">
      <c r="E23" s="239" t="s">
        <v>240</v>
      </c>
    </row>
    <row r="24" spans="5:5" hidden="1" x14ac:dyDescent="0.15">
      <c r="E24" s="239" t="s">
        <v>241</v>
      </c>
    </row>
    <row r="25" spans="5:5" hidden="1" x14ac:dyDescent="0.15">
      <c r="E25" s="239" t="s">
        <v>242</v>
      </c>
    </row>
    <row r="26" spans="5:5" hidden="1" x14ac:dyDescent="0.15">
      <c r="E26" s="239" t="s">
        <v>243</v>
      </c>
    </row>
    <row r="27" spans="5:5" hidden="1" x14ac:dyDescent="0.15">
      <c r="E27" s="239" t="s">
        <v>244</v>
      </c>
    </row>
    <row r="28" spans="5:5" hidden="1" x14ac:dyDescent="0.15">
      <c r="E28" s="239" t="s">
        <v>245</v>
      </c>
    </row>
    <row r="29" spans="5:5" hidden="1" x14ac:dyDescent="0.15">
      <c r="E29" s="239" t="s">
        <v>246</v>
      </c>
    </row>
    <row r="30" spans="5:5" hidden="1" x14ac:dyDescent="0.15">
      <c r="E30" s="239" t="s">
        <v>247</v>
      </c>
    </row>
    <row r="31" spans="5:5" hidden="1" x14ac:dyDescent="0.15">
      <c r="E31" s="239" t="s">
        <v>248</v>
      </c>
    </row>
    <row r="32" spans="5:5" hidden="1" x14ac:dyDescent="0.15">
      <c r="E32" s="239" t="s">
        <v>249</v>
      </c>
    </row>
    <row r="33" spans="5:5" hidden="1" x14ac:dyDescent="0.15">
      <c r="E33" s="239" t="s">
        <v>250</v>
      </c>
    </row>
    <row r="34" spans="5:5" hidden="1" x14ac:dyDescent="0.15">
      <c r="E34" s="82" t="s">
        <v>251</v>
      </c>
    </row>
    <row r="35" spans="5:5" hidden="1" x14ac:dyDescent="0.15"/>
    <row r="36" spans="5:5" hidden="1" x14ac:dyDescent="0.15"/>
    <row r="37" spans="5:5" hidden="1" x14ac:dyDescent="0.15"/>
    <row r="38" spans="5:5" hidden="1" x14ac:dyDescent="0.15">
      <c r="E38" s="82" t="s">
        <v>126</v>
      </c>
    </row>
    <row r="39" spans="5:5" hidden="1" x14ac:dyDescent="0.15">
      <c r="E39" s="82" t="s">
        <v>127</v>
      </c>
    </row>
  </sheetData>
  <mergeCells count="1">
    <mergeCell ref="A1:E1"/>
  </mergeCells>
  <phoneticPr fontId="8" type="noConversion"/>
  <dataValidations disablePrompts="1" xWindow="1876" yWindow="353" count="2">
    <dataValidation type="list" allowBlank="1" showInputMessage="1" showErrorMessage="1" promptTitle="Financing" prompt="Please select source of financing." sqref="E4:E13" xr:uid="{00000000-0002-0000-0700-000000000000}">
      <formula1>$E$23:$E$34</formula1>
    </dataValidation>
    <dataValidation type="list" allowBlank="1" showInputMessage="1" showErrorMessage="1" promptTitle="Confirmation of Financing" prompt="Choose either Yes or No" sqref="C4:C13" xr:uid="{00000000-0002-0000-0700-000001000000}">
      <formula1>$E$38:$E$39</formula1>
    </dataValidation>
  </dataValidations>
  <printOptions horizontalCentered="1"/>
  <pageMargins left="0.75000000000000011" right="0.75000000000000011" top="0.25083333333333335" bottom="0.71" header="0.51" footer="0.51"/>
  <pageSetup scale="86" orientation="landscape" r:id="rId1"/>
  <headerFooter alignWithMargins="0">
    <oddFooter>&amp;C&amp;K000000BFDiscoverBudget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a5e8344-f79c-48f5-bfe6-4570bd8904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A0D6753CEE9E48B8C0B65953B29A9A" ma:contentTypeVersion="14" ma:contentTypeDescription="Create a new document." ma:contentTypeScope="" ma:versionID="a6d195b3a669b3da7eeaa3fbfb268fe9">
  <xsd:schema xmlns:xsd="http://www.w3.org/2001/XMLSchema" xmlns:xs="http://www.w3.org/2001/XMLSchema" xmlns:p="http://schemas.microsoft.com/office/2006/metadata/properties" xmlns:ns2="da5e8344-f79c-48f5-bfe6-4570bd8904b3" xmlns:ns3="98a69270-ef87-44c8-8df6-3e5343f4727a" targetNamespace="http://schemas.microsoft.com/office/2006/metadata/properties" ma:root="true" ma:fieldsID="3f73e691148212b3ea42b8a8338cff81" ns2:_="" ns3:_="">
    <xsd:import namespace="da5e8344-f79c-48f5-bfe6-4570bd8904b3"/>
    <xsd:import namespace="98a69270-ef87-44c8-8df6-3e5343f472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8344-f79c-48f5-bfe6-4570bd890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a69270-ef87-44c8-8df6-3e5343f4727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F98EA-9376-4985-BF40-E6857EA28361}">
  <ds:schemaRefs>
    <ds:schemaRef ds:uri="http://schemas.microsoft.com/sharepoint/v3/contenttype/forms"/>
  </ds:schemaRefs>
</ds:datastoreItem>
</file>

<file path=customXml/itemProps2.xml><?xml version="1.0" encoding="utf-8"?>
<ds:datastoreItem xmlns:ds="http://schemas.openxmlformats.org/officeDocument/2006/customXml" ds:itemID="{0151A9B6-C57D-41D4-91C7-EFECD8B1B2A7}">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a5e8344-f79c-48f5-bfe6-4570bd8904b3"/>
    <ds:schemaRef ds:uri="98a69270-ef87-44c8-8df6-3e5343f4727a"/>
    <ds:schemaRef ds:uri="http://www.w3.org/XML/1998/namespace"/>
    <ds:schemaRef ds:uri="http://purl.org/dc/terms/"/>
  </ds:schemaRefs>
</ds:datastoreItem>
</file>

<file path=customXml/itemProps3.xml><?xml version="1.0" encoding="utf-8"?>
<ds:datastoreItem xmlns:ds="http://schemas.openxmlformats.org/officeDocument/2006/customXml" ds:itemID="{589609FA-B91E-4F74-9E3B-FAF8CB54A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e8344-f79c-48f5-bfe6-4570bd8904b3"/>
    <ds:schemaRef ds:uri="98a69270-ef87-44c8-8df6-3e5343f47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INFO</vt:lpstr>
      <vt:lpstr>Cover Page</vt:lpstr>
      <vt:lpstr>Transactions by all Parties</vt:lpstr>
      <vt:lpstr>Summary Page</vt:lpstr>
      <vt:lpstr>AUDIENCE DEV&amp;GEN</vt:lpstr>
      <vt:lpstr>VIDEO</vt:lpstr>
      <vt:lpstr>Financing</vt:lpstr>
      <vt:lpstr>'AUDIENCE DEV&amp;GEN'!Zone_d_impression</vt:lpstr>
      <vt:lpstr>'Cover Page'!Zone_d_impression</vt:lpstr>
      <vt:lpstr>Financing!Zone_d_impression</vt:lpstr>
      <vt:lpstr>INFO!Zone_d_impression</vt:lpstr>
      <vt:lpstr>'Summary Page'!Zone_d_impression</vt:lpstr>
      <vt:lpstr>'Transactions by all Parties'!Zone_d_impression</vt:lpstr>
      <vt:lpstr>VIDEO!Zone_d_impression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Bell Fund</dc:creator>
  <cp:keywords/>
  <dc:description/>
  <cp:lastModifiedBy>Elaine Jacques</cp:lastModifiedBy>
  <cp:revision/>
  <dcterms:created xsi:type="dcterms:W3CDTF">2004-11-22T17:14:34Z</dcterms:created>
  <dcterms:modified xsi:type="dcterms:W3CDTF">2025-01-23T19:50:14Z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0x01010059A0D6753CEE9E48B8C0B65953B29A9A</vt:lpwstr>
  </property>
</Properties>
</file>