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date1904="1" defaultThemeVersion="124226"/>
  <mc:AlternateContent xmlns:mc="http://schemas.openxmlformats.org/markup-compatibility/2006">
    <mc:Choice Requires="x15">
      <x15ac:absPath xmlns:x15ac="http://schemas.microsoft.com/office/spreadsheetml/2010/11/ac" url="/Users/elaine/Library/CloudStorage/GoogleDrive-elaine.jacques@telusfund.ca/Disques partagés/Resources_Tools/2 Forms/ZIP/LOI_DOCUMENTATION/"/>
    </mc:Choice>
  </mc:AlternateContent>
  <xr:revisionPtr revIDLastSave="0" documentId="13_ncr:1_{F7176E40-2BAD-1949-A4F7-27039CF2B92E}" xr6:coauthVersionLast="47" xr6:coauthVersionMax="47" xr10:uidLastSave="{00000000-0000-0000-0000-000000000000}"/>
  <bookViews>
    <workbookView xWindow="940" yWindow="500" windowWidth="37460" windowHeight="21100" tabRatio="749" xr2:uid="{00000000-000D-0000-FFFF-FFFF00000000}"/>
  </bookViews>
  <sheets>
    <sheet name="Instructions" sheetId="22" r:id="rId1"/>
    <sheet name="Development Budget - TOPSHEET" sheetId="19" r:id="rId2"/>
    <sheet name="Development Budget - DEMO" sheetId="18" r:id="rId3"/>
    <sheet name="Related Party - TOPSHEET" sheetId="20" r:id="rId4"/>
    <sheet name="Related Party - DEMO" sheetId="14" r:id="rId5"/>
    <sheet name="Financial Structure" sheetId="7" r:id="rId6"/>
    <sheet name="Cash flow" sheetId="21" r:id="rId7"/>
    <sheet name="Cost Report TOPSHEET" sheetId="15" r:id="rId8"/>
    <sheet name="Cost Report DEMO" sheetId="16" r:id="rId9"/>
    <sheet name="Feuil1" sheetId="10" state="hidden" r:id="rId10"/>
  </sheets>
  <definedNames>
    <definedName name="_xlnm._FilterDatabase" localSheetId="4" hidden="1">'Related Party - DEMO'!$B$3:$F$56</definedName>
    <definedName name="_xlnm._FilterDatabase" localSheetId="3" hidden="1">'Related Party - TOPSHEET'!$B$3:$F$47</definedName>
    <definedName name="accessoires">#REF!</definedName>
    <definedName name="amortissement_séries">#REF!</definedName>
    <definedName name="animaux">#REF!</definedName>
    <definedName name="bénéfices_marginaux">#REF!</definedName>
    <definedName name="caméra">#REF!</definedName>
    <definedName name="comédiens">#REF!</definedName>
    <definedName name="costumes">#REF!</definedName>
    <definedName name="coût_de_l_émission">#REF!</definedName>
    <definedName name="coûts_indirects">#REF!</definedName>
    <definedName name="décors">#REF!</definedName>
    <definedName name="détails_lieux">#REF!</definedName>
    <definedName name="deuxième_équipe">#REF!</definedName>
    <definedName name="droits_d_auteur">#REF!</definedName>
    <definedName name="effets_spéciaux">#REF!</definedName>
    <definedName name="électrique">#REF!</definedName>
    <definedName name="équipe_accessoires">#REF!</definedName>
    <definedName name="équipe_caméra">#REF!</definedName>
    <definedName name="équipe_conception_artistique">#REF!</definedName>
    <definedName name="équipe_construction">#REF!</definedName>
    <definedName name="équipe_costumes">#REF!</definedName>
    <definedName name="équipe_décors">#REF!</definedName>
    <definedName name="équipe_effets_spéciaux">#REF!</definedName>
    <definedName name="équipe_électrique">#REF!</definedName>
    <definedName name="équipe_machiniste">#REF!</definedName>
    <definedName name="équipe_maq_coiff">#REF!</definedName>
    <definedName name="équipe_montage">#REF!</definedName>
    <definedName name="équipe_production">#REF!</definedName>
    <definedName name="équipe_resp_animaux">#REF!</definedName>
    <definedName name="équipe_son">#REF!</definedName>
    <definedName name="équipe_tehnique_vidéo">#REF!</definedName>
    <definedName name="équipe_transport">#REF!</definedName>
    <definedName name="figuration">#REF!</definedName>
    <definedName name="frais_bur_lieux_de_tournage">#REF!</definedName>
    <definedName name="frais_bur._de_prod">#REF!</definedName>
    <definedName name="frais_développement">#REF!</definedName>
    <definedName name="frais_généraux__divers">#REF!</definedName>
    <definedName name="frais_lieux_de_tournage">#REF!</definedName>
    <definedName name="frais_régie">#REF!</definedName>
    <definedName name="frais_studio">#REF!</definedName>
    <definedName name="garantie_de_bonne_fin">#REF!</definedName>
    <definedName name="grand_total">#REF!</definedName>
    <definedName name="imprévus">#REF!</definedName>
    <definedName name="labo_de_production">#REF!</definedName>
    <definedName name="labo_film_postprod">#REF!</definedName>
    <definedName name="machiniste">#REF!</definedName>
    <definedName name="maquillage_coiffure">#REF!</definedName>
    <definedName name="matériel_d_artiste">#REF!</definedName>
    <definedName name="matériel_de_construction">#REF!</definedName>
    <definedName name="montage">#REF!</definedName>
    <definedName name="musique">#REF!</definedName>
    <definedName name="postprod_film_son">#REF!</definedName>
    <definedName name="postprod_vidéo_image">#REF!</definedName>
    <definedName name="postprod_vidéo_son">#REF!</definedName>
    <definedName name="producteur">#REF!</definedName>
    <definedName name="publicité">#REF!</definedName>
    <definedName name="réalisation">#REF!</definedName>
    <definedName name="rubans_magnétoscopiques">#REF!</definedName>
    <definedName name="scénario">#REF!</definedName>
    <definedName name="sommaire">#REF!</definedName>
    <definedName name="son">#REF!</definedName>
    <definedName name="studio_vidéo">#REF!</definedName>
    <definedName name="titres_optiques_archives">#REF!</definedName>
    <definedName name="transport">#REF!</definedName>
    <definedName name="unité_mobile_vidéo">#REF!</definedName>
    <definedName name="vedettes_forfaitaires">#REF!</definedName>
    <definedName name="version">#REF!</definedName>
    <definedName name="voyages_séjour">#REF!</definedName>
    <definedName name="_xlnm.Print_Area" localSheetId="8">'Cost Report DEMO'!$A$1:$N$67</definedName>
    <definedName name="_xlnm.Print_Area" localSheetId="7">'Cost Report TOPSHEET'!$B$1:$Q$74</definedName>
    <definedName name="_xlnm.Print_Area" localSheetId="2">'Development Budget - DEMO'!$B$1:$I$63</definedName>
    <definedName name="_xlnm.Print_Area" localSheetId="1">'Development Budget - TOPSHEET'!$B$2:$L$55</definedName>
    <definedName name="_xlnm.Print_Area" localSheetId="4">'Related Party - DEMO'!$B$1:$F$62</definedName>
  </definedNames>
  <calcPr calcId="191029"/>
  <customWorkbookViews>
    <customWorkbookView name="NEWSOMK - Personal View" guid="{40963AEF-132B-45AC-BECA-787233ED8A0E}" mergeInterval="0" personalView="1" maximized="1" windowWidth="1012" windowHeight="531"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15" l="1"/>
  <c r="H51" i="15"/>
  <c r="H49" i="15"/>
  <c r="K8" i="19"/>
  <c r="D51" i="21" l="1"/>
  <c r="E51" i="21"/>
  <c r="F51" i="21"/>
  <c r="G51" i="21"/>
  <c r="H51" i="21"/>
  <c r="I51" i="21"/>
  <c r="J51" i="21"/>
  <c r="K51" i="21"/>
  <c r="L51" i="21"/>
  <c r="M51" i="21"/>
  <c r="N51" i="21"/>
  <c r="O51" i="21"/>
  <c r="C41" i="21"/>
  <c r="D32" i="21"/>
  <c r="E32" i="21"/>
  <c r="F32" i="21"/>
  <c r="G32" i="21"/>
  <c r="H32" i="21"/>
  <c r="I32" i="21"/>
  <c r="J32" i="21"/>
  <c r="K32" i="21"/>
  <c r="L32" i="21"/>
  <c r="M32" i="21"/>
  <c r="N32" i="21"/>
  <c r="O32" i="21"/>
  <c r="P21" i="21"/>
  <c r="D21" i="21"/>
  <c r="E21" i="21"/>
  <c r="F21" i="21"/>
  <c r="G21" i="21"/>
  <c r="H21" i="21"/>
  <c r="I21" i="21"/>
  <c r="J21" i="21"/>
  <c r="K21" i="21"/>
  <c r="L21" i="21"/>
  <c r="M21" i="21"/>
  <c r="N21" i="21"/>
  <c r="O21" i="21"/>
  <c r="C50" i="21"/>
  <c r="C48" i="21"/>
  <c r="C46" i="21"/>
  <c r="C40" i="21"/>
  <c r="C39" i="21"/>
  <c r="C35" i="21"/>
  <c r="C25" i="21"/>
  <c r="C26" i="21"/>
  <c r="C27" i="21"/>
  <c r="C28" i="21"/>
  <c r="C29" i="21"/>
  <c r="C30" i="21"/>
  <c r="C24" i="21"/>
  <c r="C13" i="21"/>
  <c r="C14" i="21"/>
  <c r="C15" i="21"/>
  <c r="C16" i="21"/>
  <c r="C17" i="21"/>
  <c r="C18" i="21"/>
  <c r="C19" i="21"/>
  <c r="C20" i="21"/>
  <c r="C12" i="21"/>
  <c r="C8" i="21"/>
  <c r="C21" i="21" l="1"/>
  <c r="H66" i="21"/>
  <c r="D41" i="21"/>
  <c r="E41" i="21"/>
  <c r="F41" i="21"/>
  <c r="G41" i="21"/>
  <c r="H41" i="21"/>
  <c r="I41" i="21"/>
  <c r="J41" i="21"/>
  <c r="K41" i="21"/>
  <c r="K66" i="21" s="1"/>
  <c r="L41" i="21"/>
  <c r="M41" i="21"/>
  <c r="N41" i="21"/>
  <c r="O41" i="21"/>
  <c r="O36" i="21"/>
  <c r="N36" i="21"/>
  <c r="M36" i="21"/>
  <c r="L36" i="21"/>
  <c r="K36" i="21"/>
  <c r="J36" i="21"/>
  <c r="I36" i="21"/>
  <c r="H36" i="21"/>
  <c r="G36" i="21"/>
  <c r="F36" i="21"/>
  <c r="E36" i="21"/>
  <c r="D36" i="21"/>
  <c r="C36" i="21"/>
  <c r="P24" i="21"/>
  <c r="P12" i="21"/>
  <c r="P8" i="21"/>
  <c r="P13" i="21"/>
  <c r="P14" i="21"/>
  <c r="P15" i="21"/>
  <c r="P16" i="21"/>
  <c r="P17" i="21"/>
  <c r="P18" i="21"/>
  <c r="P19" i="21"/>
  <c r="P20" i="21"/>
  <c r="D9" i="21"/>
  <c r="E9" i="21"/>
  <c r="E43" i="21" s="1"/>
  <c r="F9" i="21"/>
  <c r="G9" i="21"/>
  <c r="H9" i="21"/>
  <c r="H43" i="21" s="1"/>
  <c r="I9" i="21"/>
  <c r="J9" i="21"/>
  <c r="K9" i="21"/>
  <c r="L9" i="21"/>
  <c r="L43" i="21" s="1"/>
  <c r="M9" i="21"/>
  <c r="M43" i="21" s="1"/>
  <c r="N9" i="21"/>
  <c r="O9" i="21"/>
  <c r="C9" i="21"/>
  <c r="O64" i="21"/>
  <c r="N64" i="21"/>
  <c r="N66" i="21" s="1"/>
  <c r="M64" i="21"/>
  <c r="M66" i="21" s="1"/>
  <c r="L64" i="21"/>
  <c r="L66" i="21" s="1"/>
  <c r="K64" i="21"/>
  <c r="J64" i="21"/>
  <c r="J66" i="21" s="1"/>
  <c r="I64" i="21"/>
  <c r="I66" i="21" s="1"/>
  <c r="H64" i="21"/>
  <c r="G64" i="21"/>
  <c r="F64" i="21"/>
  <c r="F66" i="21" s="1"/>
  <c r="E64" i="21"/>
  <c r="E66" i="21" s="1"/>
  <c r="D64" i="21"/>
  <c r="P62" i="21"/>
  <c r="P61" i="21"/>
  <c r="P60" i="21"/>
  <c r="P59" i="21"/>
  <c r="P58" i="21"/>
  <c r="P57" i="21"/>
  <c r="P56" i="21"/>
  <c r="P55" i="21"/>
  <c r="P50" i="21"/>
  <c r="P48" i="21"/>
  <c r="P46" i="21"/>
  <c r="P40" i="21"/>
  <c r="P39" i="21"/>
  <c r="P35" i="21"/>
  <c r="P31" i="21"/>
  <c r="P30" i="21"/>
  <c r="P29" i="21"/>
  <c r="P28" i="21"/>
  <c r="P27" i="21"/>
  <c r="P26" i="21"/>
  <c r="P25" i="21"/>
  <c r="D2" i="16"/>
  <c r="E2" i="15"/>
  <c r="C5" i="18"/>
  <c r="M9" i="16"/>
  <c r="N9" i="16"/>
  <c r="M10" i="16"/>
  <c r="N10" i="16"/>
  <c r="M11" i="16"/>
  <c r="N11" i="16"/>
  <c r="M12" i="16"/>
  <c r="N12" i="16"/>
  <c r="M13" i="16"/>
  <c r="N13" i="16"/>
  <c r="M14" i="16"/>
  <c r="N14" i="16"/>
  <c r="M15" i="16"/>
  <c r="N15" i="16"/>
  <c r="M16" i="16"/>
  <c r="N16" i="16"/>
  <c r="M17" i="16"/>
  <c r="N17" i="16"/>
  <c r="M18" i="16"/>
  <c r="N18" i="16"/>
  <c r="M19" i="16"/>
  <c r="N19" i="16"/>
  <c r="M20" i="16"/>
  <c r="N20" i="16"/>
  <c r="M21" i="16"/>
  <c r="N21" i="16"/>
  <c r="M22" i="16"/>
  <c r="N22" i="16"/>
  <c r="M23" i="16"/>
  <c r="N23" i="16"/>
  <c r="M24" i="16"/>
  <c r="N24" i="16"/>
  <c r="M25" i="16"/>
  <c r="N25" i="16"/>
  <c r="M26" i="16"/>
  <c r="N26" i="16"/>
  <c r="M27" i="16"/>
  <c r="N27" i="16"/>
  <c r="M28" i="16"/>
  <c r="N28" i="16"/>
  <c r="M29" i="16"/>
  <c r="N29" i="16"/>
  <c r="M30" i="16"/>
  <c r="N30" i="16"/>
  <c r="M31" i="16"/>
  <c r="N31" i="16"/>
  <c r="M32" i="16"/>
  <c r="N32" i="16"/>
  <c r="M33" i="16"/>
  <c r="N33" i="16"/>
  <c r="M34" i="16"/>
  <c r="N34" i="16"/>
  <c r="M35" i="16"/>
  <c r="N35" i="16"/>
  <c r="M36" i="16"/>
  <c r="N36" i="16"/>
  <c r="M37" i="16"/>
  <c r="N37" i="16"/>
  <c r="M38" i="16"/>
  <c r="N38" i="16"/>
  <c r="M39" i="16"/>
  <c r="N39" i="16"/>
  <c r="M40" i="16"/>
  <c r="N40" i="16"/>
  <c r="M41" i="16"/>
  <c r="N41" i="16"/>
  <c r="M42" i="16"/>
  <c r="N42" i="16"/>
  <c r="M43" i="16"/>
  <c r="N43" i="16"/>
  <c r="M44" i="16"/>
  <c r="N44" i="16"/>
  <c r="M45" i="16"/>
  <c r="N45" i="16"/>
  <c r="M46" i="16"/>
  <c r="N46" i="16"/>
  <c r="M47" i="16"/>
  <c r="N47" i="16"/>
  <c r="M48" i="16"/>
  <c r="N48" i="16"/>
  <c r="M49" i="16"/>
  <c r="N49" i="16"/>
  <c r="M50" i="16"/>
  <c r="N50" i="16"/>
  <c r="M51" i="16"/>
  <c r="N51" i="16"/>
  <c r="M52" i="16"/>
  <c r="N52" i="16"/>
  <c r="M53" i="16"/>
  <c r="N53" i="16"/>
  <c r="M54" i="16"/>
  <c r="N54" i="16"/>
  <c r="M55" i="16"/>
  <c r="N55" i="16"/>
  <c r="M56" i="16"/>
  <c r="N56" i="16"/>
  <c r="M57" i="16"/>
  <c r="N57" i="16"/>
  <c r="M58" i="16"/>
  <c r="N58" i="16"/>
  <c r="M59" i="16"/>
  <c r="N59" i="16"/>
  <c r="Q53" i="15"/>
  <c r="P53" i="15"/>
  <c r="Q51" i="15"/>
  <c r="P51" i="15"/>
  <c r="Q49" i="15"/>
  <c r="P49" i="15"/>
  <c r="Q42" i="15"/>
  <c r="P42" i="15"/>
  <c r="Q41" i="15"/>
  <c r="P41" i="15"/>
  <c r="Q37" i="15"/>
  <c r="P37" i="15"/>
  <c r="P27" i="15"/>
  <c r="Q27" i="15"/>
  <c r="P28" i="15"/>
  <c r="Q28" i="15"/>
  <c r="P29" i="15"/>
  <c r="Q29" i="15"/>
  <c r="P30" i="15"/>
  <c r="Q30" i="15"/>
  <c r="P31" i="15"/>
  <c r="Q31" i="15"/>
  <c r="P32" i="15"/>
  <c r="Q32" i="15"/>
  <c r="Q26" i="15"/>
  <c r="P26" i="15"/>
  <c r="P15" i="15"/>
  <c r="Q15" i="15"/>
  <c r="P16" i="15"/>
  <c r="Q16" i="15"/>
  <c r="P17" i="15"/>
  <c r="Q17" i="15"/>
  <c r="P18" i="15"/>
  <c r="Q18" i="15"/>
  <c r="P19" i="15"/>
  <c r="Q19" i="15"/>
  <c r="P20" i="15"/>
  <c r="Q20" i="15"/>
  <c r="P21" i="15"/>
  <c r="Q21" i="15"/>
  <c r="P22" i="15"/>
  <c r="Q22" i="15"/>
  <c r="Q14" i="15"/>
  <c r="P14" i="15"/>
  <c r="H37" i="15"/>
  <c r="H14" i="16"/>
  <c r="H18" i="16"/>
  <c r="H46" i="16"/>
  <c r="H47" i="16"/>
  <c r="F9" i="16"/>
  <c r="F10" i="16"/>
  <c r="F11" i="16"/>
  <c r="F12" i="16"/>
  <c r="F13" i="16"/>
  <c r="F14" i="16"/>
  <c r="F15" i="16"/>
  <c r="F16" i="16"/>
  <c r="F17" i="16"/>
  <c r="H17" i="16" s="1"/>
  <c r="F18" i="16"/>
  <c r="F19" i="16"/>
  <c r="F20" i="16"/>
  <c r="F21" i="16"/>
  <c r="F22" i="16"/>
  <c r="F23" i="16"/>
  <c r="F24" i="16"/>
  <c r="F25" i="16"/>
  <c r="F26" i="16"/>
  <c r="F27" i="16"/>
  <c r="F28" i="16"/>
  <c r="F29" i="16"/>
  <c r="F30" i="16"/>
  <c r="F31" i="16"/>
  <c r="F32" i="16"/>
  <c r="F33" i="16"/>
  <c r="F34" i="16"/>
  <c r="F35" i="16"/>
  <c r="F36" i="16"/>
  <c r="F37" i="16"/>
  <c r="F38" i="16"/>
  <c r="H38" i="16" s="1"/>
  <c r="F39" i="16"/>
  <c r="H39" i="16" s="1"/>
  <c r="F40" i="16"/>
  <c r="F41" i="16"/>
  <c r="F42" i="16"/>
  <c r="F43" i="16"/>
  <c r="F44" i="16"/>
  <c r="F45" i="16"/>
  <c r="F46" i="16"/>
  <c r="F47" i="16"/>
  <c r="F48" i="16"/>
  <c r="F49" i="16"/>
  <c r="H49" i="16" s="1"/>
  <c r="F50" i="16"/>
  <c r="F51" i="16"/>
  <c r="F52" i="16"/>
  <c r="F53" i="16"/>
  <c r="F54" i="16"/>
  <c r="H54" i="16" s="1"/>
  <c r="F55" i="16"/>
  <c r="H55" i="16" s="1"/>
  <c r="F56" i="16"/>
  <c r="F57" i="16"/>
  <c r="H57" i="16" s="1"/>
  <c r="F58" i="16"/>
  <c r="F59" i="16"/>
  <c r="D60" i="16"/>
  <c r="F8" i="16"/>
  <c r="M8" i="16" s="1"/>
  <c r="G9" i="16"/>
  <c r="G10" i="16"/>
  <c r="H10" i="16" s="1"/>
  <c r="G11" i="16"/>
  <c r="H11" i="16" s="1"/>
  <c r="G12" i="16"/>
  <c r="H12" i="16" s="1"/>
  <c r="G13" i="16"/>
  <c r="H13" i="16" s="1"/>
  <c r="G14" i="16"/>
  <c r="G15" i="16"/>
  <c r="G16" i="16"/>
  <c r="G17" i="16"/>
  <c r="G18" i="16"/>
  <c r="G19" i="16"/>
  <c r="H19" i="16" s="1"/>
  <c r="G20" i="16"/>
  <c r="H20" i="16" s="1"/>
  <c r="G21" i="16"/>
  <c r="H21" i="16" s="1"/>
  <c r="G22" i="16"/>
  <c r="H22" i="16" s="1"/>
  <c r="G23" i="16"/>
  <c r="G24" i="16"/>
  <c r="G25" i="16"/>
  <c r="G26" i="16"/>
  <c r="G27" i="16"/>
  <c r="H27" i="16" s="1"/>
  <c r="G28" i="16"/>
  <c r="H28" i="16" s="1"/>
  <c r="G29" i="16"/>
  <c r="H29" i="16" s="1"/>
  <c r="G30" i="16"/>
  <c r="G31" i="16"/>
  <c r="G32" i="16"/>
  <c r="G33" i="16"/>
  <c r="G34" i="16"/>
  <c r="G35" i="16"/>
  <c r="H35" i="16" s="1"/>
  <c r="G36" i="16"/>
  <c r="H36" i="16" s="1"/>
  <c r="G37" i="16"/>
  <c r="H37" i="16" s="1"/>
  <c r="G38" i="16"/>
  <c r="G39" i="16"/>
  <c r="G40" i="16"/>
  <c r="G41" i="16"/>
  <c r="G42" i="16"/>
  <c r="G43" i="16"/>
  <c r="H43" i="16" s="1"/>
  <c r="G44" i="16"/>
  <c r="H44" i="16" s="1"/>
  <c r="G45" i="16"/>
  <c r="H45" i="16" s="1"/>
  <c r="G46" i="16"/>
  <c r="G47" i="16"/>
  <c r="G48" i="16"/>
  <c r="G49" i="16"/>
  <c r="G50" i="16"/>
  <c r="H50" i="16" s="1"/>
  <c r="G51" i="16"/>
  <c r="H51" i="16" s="1"/>
  <c r="G52" i="16"/>
  <c r="H52" i="16" s="1"/>
  <c r="G53" i="16"/>
  <c r="H53" i="16" s="1"/>
  <c r="G54" i="16"/>
  <c r="G55" i="16"/>
  <c r="G56" i="16"/>
  <c r="G57" i="16"/>
  <c r="G58" i="16"/>
  <c r="H58" i="16" s="1"/>
  <c r="G59" i="16"/>
  <c r="H59" i="16" s="1"/>
  <c r="G8" i="16"/>
  <c r="H46" i="15"/>
  <c r="H42" i="15"/>
  <c r="H41" i="15"/>
  <c r="H27" i="15"/>
  <c r="H28" i="15"/>
  <c r="H29" i="15"/>
  <c r="H30" i="15"/>
  <c r="H31" i="15"/>
  <c r="H32" i="15"/>
  <c r="G31" i="15"/>
  <c r="H26" i="15"/>
  <c r="H15" i="15"/>
  <c r="H16" i="15"/>
  <c r="H17" i="15"/>
  <c r="H18" i="15"/>
  <c r="H19" i="15"/>
  <c r="H20" i="15"/>
  <c r="H21" i="15"/>
  <c r="H22" i="15"/>
  <c r="G16" i="15"/>
  <c r="G15" i="15"/>
  <c r="G17" i="15"/>
  <c r="H14" i="15"/>
  <c r="H10" i="15"/>
  <c r="F51" i="20"/>
  <c r="F50" i="20"/>
  <c r="B4" i="20" a="1"/>
  <c r="B4" i="20" s="1"/>
  <c r="C4" i="20" a="1"/>
  <c r="C4" i="20" s="1"/>
  <c r="B4" i="14" a="1"/>
  <c r="B4" i="14" s="1"/>
  <c r="H26" i="16" l="1"/>
  <c r="H42" i="16"/>
  <c r="H33" i="16"/>
  <c r="H34" i="16"/>
  <c r="H25" i="16"/>
  <c r="H56" i="16"/>
  <c r="H40" i="16"/>
  <c r="H24" i="16"/>
  <c r="H31" i="16"/>
  <c r="H23" i="16"/>
  <c r="H15" i="16"/>
  <c r="H41" i="16"/>
  <c r="H9" i="16"/>
  <c r="H48" i="16"/>
  <c r="H32" i="16"/>
  <c r="H16" i="16"/>
  <c r="G66" i="21"/>
  <c r="O66" i="21"/>
  <c r="P51" i="21"/>
  <c r="P9" i="21"/>
  <c r="D43" i="21"/>
  <c r="K43" i="21"/>
  <c r="D68" i="21"/>
  <c r="E68" i="21" s="1"/>
  <c r="F68" i="21" s="1"/>
  <c r="G68" i="21" s="1"/>
  <c r="J43" i="21"/>
  <c r="D66" i="21"/>
  <c r="I43" i="21"/>
  <c r="G43" i="21"/>
  <c r="P64" i="21"/>
  <c r="P36" i="21"/>
  <c r="P32" i="21"/>
  <c r="O43" i="21"/>
  <c r="F43" i="21"/>
  <c r="N43" i="21"/>
  <c r="I16" i="15"/>
  <c r="I31" i="15"/>
  <c r="N8" i="16"/>
  <c r="N60" i="16" s="1"/>
  <c r="H8" i="16"/>
  <c r="H30" i="16"/>
  <c r="H34" i="15"/>
  <c r="M60" i="16"/>
  <c r="I17" i="15"/>
  <c r="I15" i="15"/>
  <c r="F4" i="14" a="1"/>
  <c r="F4" i="14" s="1"/>
  <c r="F56" i="14" s="1"/>
  <c r="C4" i="14" a="1"/>
  <c r="L50" i="19"/>
  <c r="K50" i="19"/>
  <c r="L44" i="19"/>
  <c r="K44" i="19"/>
  <c r="L40" i="19"/>
  <c r="K40" i="19"/>
  <c r="L39" i="19"/>
  <c r="K39" i="19"/>
  <c r="L35" i="19"/>
  <c r="K35" i="19"/>
  <c r="K25" i="19"/>
  <c r="L25" i="19"/>
  <c r="K26" i="19"/>
  <c r="L26" i="19"/>
  <c r="K27" i="19"/>
  <c r="L27" i="19"/>
  <c r="K28" i="19"/>
  <c r="L28" i="19"/>
  <c r="K29" i="19"/>
  <c r="L29" i="19"/>
  <c r="K30" i="19"/>
  <c r="L30" i="19"/>
  <c r="L24" i="19"/>
  <c r="K24" i="19"/>
  <c r="K13" i="19"/>
  <c r="L13" i="19"/>
  <c r="K14" i="19"/>
  <c r="L14" i="19"/>
  <c r="K15" i="19"/>
  <c r="L15" i="19"/>
  <c r="K16" i="19"/>
  <c r="L16" i="19"/>
  <c r="K17" i="19"/>
  <c r="L17" i="19"/>
  <c r="K18" i="19"/>
  <c r="L18" i="19"/>
  <c r="K19" i="19"/>
  <c r="L19" i="19"/>
  <c r="K20" i="19"/>
  <c r="L20" i="19"/>
  <c r="L12" i="19"/>
  <c r="K12" i="19"/>
  <c r="L8" i="19"/>
  <c r="H9" i="18"/>
  <c r="I9" i="18"/>
  <c r="H10" i="18"/>
  <c r="I10" i="18"/>
  <c r="H11" i="18"/>
  <c r="I11" i="18"/>
  <c r="H12" i="18"/>
  <c r="I12" i="18"/>
  <c r="H13" i="18"/>
  <c r="I13" i="18"/>
  <c r="H14" i="18"/>
  <c r="I14" i="18"/>
  <c r="H15" i="18"/>
  <c r="I15" i="18"/>
  <c r="H16" i="18"/>
  <c r="I16" i="18"/>
  <c r="H17" i="18"/>
  <c r="I17" i="18"/>
  <c r="H18" i="18"/>
  <c r="I18" i="18"/>
  <c r="H19" i="18"/>
  <c r="I19" i="18"/>
  <c r="H20" i="18"/>
  <c r="I20" i="18"/>
  <c r="H21" i="18"/>
  <c r="I21" i="18"/>
  <c r="H22" i="18"/>
  <c r="I22" i="18"/>
  <c r="H23" i="18"/>
  <c r="I23"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I8" i="18"/>
  <c r="H8" i="18"/>
  <c r="G53" i="15"/>
  <c r="G51" i="15"/>
  <c r="G49" i="15"/>
  <c r="G46" i="15"/>
  <c r="I46" i="15" s="1"/>
  <c r="H43" i="15"/>
  <c r="F43" i="15"/>
  <c r="E43" i="15"/>
  <c r="G42" i="15"/>
  <c r="G41" i="15"/>
  <c r="I41" i="15" s="1"/>
  <c r="E38" i="15"/>
  <c r="F38" i="15"/>
  <c r="G32" i="15"/>
  <c r="I32" i="15" s="1"/>
  <c r="G30" i="15"/>
  <c r="I30" i="15" s="1"/>
  <c r="G29" i="15"/>
  <c r="I29" i="15" s="1"/>
  <c r="G28" i="15"/>
  <c r="I28" i="15" s="1"/>
  <c r="G27" i="15"/>
  <c r="G26" i="15"/>
  <c r="I26" i="15" s="1"/>
  <c r="H23" i="15"/>
  <c r="F23" i="15"/>
  <c r="E23" i="15"/>
  <c r="G22" i="15"/>
  <c r="I22" i="15" s="1"/>
  <c r="G21" i="15"/>
  <c r="I21" i="15" s="1"/>
  <c r="G20" i="15"/>
  <c r="I20" i="15" s="1"/>
  <c r="G19" i="15"/>
  <c r="I19" i="15" s="1"/>
  <c r="G18" i="15"/>
  <c r="I18" i="15" s="1"/>
  <c r="G14" i="15"/>
  <c r="I14" i="15" s="1"/>
  <c r="H11" i="15"/>
  <c r="F11" i="15"/>
  <c r="E11" i="15"/>
  <c r="G10" i="15"/>
  <c r="G60" i="16"/>
  <c r="H33" i="15" s="1"/>
  <c r="F60" i="16"/>
  <c r="E60" i="16"/>
  <c r="F33" i="15" s="1"/>
  <c r="F34" i="15" s="1"/>
  <c r="E33" i="15"/>
  <c r="D60" i="18"/>
  <c r="D31" i="19" s="1"/>
  <c r="D41" i="19"/>
  <c r="D36" i="19"/>
  <c r="D21" i="19"/>
  <c r="D9" i="19"/>
  <c r="F4" i="7"/>
  <c r="C59" i="21" s="1"/>
  <c r="C64" i="21" s="1"/>
  <c r="I53" i="15" l="1"/>
  <c r="I49" i="15"/>
  <c r="I51" i="15"/>
  <c r="G33" i="15"/>
  <c r="I33" i="15" s="1"/>
  <c r="C31" i="21"/>
  <c r="C32" i="21" s="1"/>
  <c r="C43" i="21" s="1"/>
  <c r="C51" i="21" s="1"/>
  <c r="P43" i="21"/>
  <c r="P41" i="21"/>
  <c r="H68" i="21"/>
  <c r="I68" i="21" s="1"/>
  <c r="J68" i="21" s="1"/>
  <c r="K68" i="21" s="1"/>
  <c r="L68" i="21" s="1"/>
  <c r="M68" i="21" s="1"/>
  <c r="N68" i="21" s="1"/>
  <c r="O68" i="21" s="1"/>
  <c r="H60" i="16"/>
  <c r="I10" i="15"/>
  <c r="P10" i="15"/>
  <c r="P55" i="15" s="1"/>
  <c r="Q10" i="15"/>
  <c r="Q55" i="15" s="1"/>
  <c r="E34" i="15"/>
  <c r="E45" i="15" s="1"/>
  <c r="E47" i="15" s="1"/>
  <c r="G38" i="15"/>
  <c r="F45" i="15"/>
  <c r="F55" i="15" s="1"/>
  <c r="G11" i="15"/>
  <c r="I11" i="15" s="1"/>
  <c r="H38" i="15"/>
  <c r="H45" i="15" s="1"/>
  <c r="G43" i="15"/>
  <c r="K51" i="19"/>
  <c r="L51" i="19"/>
  <c r="C4" i="14"/>
  <c r="H60" i="18"/>
  <c r="I60" i="18"/>
  <c r="I27" i="15"/>
  <c r="I42" i="15"/>
  <c r="I43" i="15" s="1"/>
  <c r="G23" i="15"/>
  <c r="I23" i="15" s="1"/>
  <c r="G34" i="15" l="1"/>
  <c r="I34" i="15" s="1"/>
  <c r="H55" i="15"/>
  <c r="F47" i="15"/>
  <c r="I38" i="15"/>
  <c r="E55" i="15"/>
  <c r="H47" i="15"/>
  <c r="F16" i="7"/>
  <c r="I15" i="7"/>
  <c r="H15" i="7"/>
  <c r="F14" i="7"/>
  <c r="F13" i="7"/>
  <c r="F12" i="7"/>
  <c r="F11" i="7"/>
  <c r="F10" i="7"/>
  <c r="F8" i="7"/>
  <c r="F7" i="7"/>
  <c r="F6" i="7"/>
  <c r="F5" i="7"/>
  <c r="I45" i="15" l="1"/>
  <c r="G45" i="15"/>
  <c r="F15" i="7"/>
  <c r="G16" i="7" s="1"/>
  <c r="H50" i="15"/>
  <c r="H52" i="15"/>
  <c r="H54" i="15"/>
  <c r="G52" i="15"/>
  <c r="G54" i="15"/>
  <c r="I54" i="15" s="1"/>
  <c r="G50" i="15"/>
  <c r="I55" i="15"/>
  <c r="I47" i="15"/>
  <c r="G55" i="15"/>
  <c r="G47" i="15"/>
  <c r="I52" i="15" l="1"/>
  <c r="I50" i="15"/>
  <c r="G4" i="7"/>
  <c r="G12" i="7"/>
  <c r="G9" i="7"/>
  <c r="G8" i="7"/>
  <c r="G5" i="7"/>
  <c r="G7" i="7"/>
  <c r="G14" i="7"/>
  <c r="G10" i="7"/>
  <c r="G6" i="7"/>
  <c r="G11" i="7"/>
  <c r="G13" i="7"/>
  <c r="G15" i="7" l="1"/>
  <c r="D32" i="19" l="1"/>
  <c r="D43" i="19" s="1"/>
  <c r="D51" i="19" s="1"/>
  <c r="D45" i="19" l="1"/>
  <c r="D49" i="19" s="1"/>
  <c r="D47" i="19" l="1"/>
  <c r="F4" i="20" s="1" a="1"/>
  <c r="F4" i="20" s="1"/>
  <c r="F47" i="20" s="1"/>
  <c r="F52" i="20" s="1"/>
  <c r="E36" i="19"/>
  <c r="E25" i="19"/>
  <c r="E24" i="19"/>
  <c r="E13" i="19"/>
  <c r="E20" i="19"/>
  <c r="E16" i="19"/>
  <c r="E15" i="19"/>
  <c r="E29" i="19"/>
  <c r="E17" i="19"/>
  <c r="E44" i="19"/>
  <c r="E21" i="19"/>
  <c r="E40" i="19"/>
  <c r="E12" i="19"/>
  <c r="E9" i="19"/>
  <c r="E50" i="19"/>
  <c r="E14" i="19"/>
  <c r="E43" i="19"/>
  <c r="E28" i="19"/>
  <c r="E45" i="19"/>
  <c r="E39" i="19"/>
  <c r="E32" i="19"/>
  <c r="E35" i="19"/>
  <c r="E46" i="19"/>
  <c r="E19" i="19"/>
  <c r="E48" i="19"/>
  <c r="E27" i="19"/>
  <c r="E26" i="19"/>
  <c r="E8" i="19"/>
  <c r="E31" i="19"/>
  <c r="E30" i="19"/>
  <c r="E18" i="19"/>
  <c r="E41" i="19"/>
  <c r="E51" i="19" l="1"/>
  <c r="D3" i="16" l="1"/>
  <c r="D5" i="16"/>
  <c r="D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3" authorId="0" shapeId="0" xr:uid="{54DC56A9-C52B-C44B-B7D5-074E7D95886C}">
      <text>
        <r>
          <rPr>
            <sz val="12"/>
            <color rgb="FF000000"/>
            <rFont val="Geneva"/>
            <family val="2"/>
            <charset val="1"/>
          </rPr>
          <t>Provide the information requested within the yellow cells.</t>
        </r>
      </text>
    </comment>
    <comment ref="H6" authorId="0" shapeId="0" xr:uid="{7F0058F0-72E8-5C40-9A9E-CBB909F3A069}">
      <text>
        <r>
          <rPr>
            <sz val="12"/>
            <color rgb="FF000000"/>
            <rFont val="Geneva"/>
            <family val="2"/>
            <charset val="1"/>
          </rPr>
          <t>Select </t>
        </r>
        <r>
          <rPr>
            <b/>
            <sz val="12"/>
            <color rgb="FF000000"/>
            <rFont val="Geneva"/>
            <family val="2"/>
            <charset val="1"/>
          </rPr>
          <t>YES </t>
        </r>
        <r>
          <rPr>
            <sz val="12"/>
            <color rgb="FF000000"/>
            <rFont val="Geneva"/>
            <family val="2"/>
            <charset val="1"/>
          </rPr>
          <t>from the dropdown menu and the total amount will automatically appear in the columns to the right. </t>
        </r>
      </text>
    </comment>
    <comment ref="E8" authorId="0" shapeId="0" xr:uid="{66966821-215C-F342-901B-71DACC2F4037}">
      <text>
        <r>
          <rPr>
            <sz val="12"/>
            <color rgb="FF000000"/>
            <rFont val="Geneva"/>
            <family val="2"/>
          </rPr>
          <t>Grey cells include formulas. </t>
        </r>
      </text>
    </comment>
    <comment ref="K8" authorId="0" shapeId="0" xr:uid="{1FA599D4-00D6-C047-A255-FDE3A67C2AD8}">
      <text>
        <r>
          <rPr>
            <sz val="12"/>
            <color rgb="FF000000"/>
            <rFont val="Geneva"/>
            <family val="2"/>
            <charset val="1"/>
          </rPr>
          <t>If the amount is different, overwrite the total amount.</t>
        </r>
      </text>
    </comment>
    <comment ref="C53" authorId="0" shapeId="0" xr:uid="{497DC1B8-A1F9-4F4E-AA94-82576642C0A7}">
      <text>
        <r>
          <rPr>
            <sz val="12"/>
            <color rgb="FF000000"/>
            <rFont val="Geneva"/>
            <family val="2"/>
            <charset val="1"/>
          </rPr>
          <t>Don't forget to sign and date the Topsheet tab and the Related Party tabs.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C5" authorId="0" shapeId="0" xr:uid="{C2AAB0CE-FD99-BB44-9107-544782F23302}">
      <text>
        <r>
          <rPr>
            <sz val="12"/>
            <color rgb="FF000000"/>
            <rFont val="Geneva"/>
            <family val="2"/>
            <charset val="1"/>
          </rPr>
          <t>Grey cells include formulas. </t>
        </r>
      </text>
    </comment>
    <comment ref="E7" authorId="0" shapeId="0" xr:uid="{76A4CEAF-BC59-FA49-9721-6786192DC3A8}">
      <text>
        <r>
          <rPr>
            <sz val="12"/>
            <color rgb="FF000000"/>
            <rFont val="Geneva"/>
            <family val="2"/>
          </rPr>
          <t>Select </t>
        </r>
        <r>
          <rPr>
            <b/>
            <sz val="12"/>
            <color rgb="FF000000"/>
            <rFont val="Geneva"/>
            <family val="2"/>
          </rPr>
          <t>YES </t>
        </r>
        <r>
          <rPr>
            <sz val="12"/>
            <color rgb="FF000000"/>
            <rFont val="Geneva"/>
            <family val="2"/>
          </rPr>
          <t>from the dropdown menu and the total amount will automatically appear in the columns to the right. </t>
        </r>
      </text>
    </comment>
    <comment ref="D8" authorId="0" shapeId="0" xr:uid="{EFA6B8BF-2CBB-5142-A7BE-270F9F97A7E6}">
      <text>
        <r>
          <rPr>
            <sz val="12"/>
            <color rgb="FF000000"/>
            <rFont val="Tahoma"/>
            <family val="34"/>
          </rPr>
          <t xml:space="preserve">Provide the information requested within the yellow cells.
</t>
        </r>
      </text>
    </comment>
    <comment ref="H8" authorId="0" shapeId="0" xr:uid="{EAC62639-2B70-8B47-8695-5ABD111A8365}">
      <text>
        <r>
          <rPr>
            <sz val="12"/>
            <color rgb="FF000000"/>
            <rFont val="Geneva"/>
            <family val="2"/>
            <charset val="1"/>
          </rPr>
          <t>If the amount is different, overwrite the total amount.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3" authorId="0" shapeId="0" xr:uid="{0B28246A-023C-9D42-B02D-4D508D597FC5}">
      <text>
        <r>
          <rPr>
            <sz val="10"/>
            <color rgb="FF000000"/>
            <rFont val="Tahoma"/>
            <family val="2"/>
          </rPr>
          <t>Please uncheck "blanks" in the first column dropdown        and complete columns C and D.</t>
        </r>
      </text>
    </comment>
    <comment ref="B4" authorId="0" shapeId="0" xr:uid="{D207A2F0-2ECB-944B-BBE3-8D918E1F2B70}">
      <text>
        <r>
          <rPr>
            <sz val="12"/>
            <color rgb="FF000000"/>
            <rFont val="Geneva"/>
            <family val="2"/>
            <charset val="1"/>
          </rPr>
          <t>Grey cells include formulas. </t>
        </r>
      </text>
    </comment>
    <comment ref="D54" authorId="0" shapeId="0" xr:uid="{7E874F0C-A4EA-DA44-A184-3D2BB5F467F4}">
      <text>
        <r>
          <rPr>
            <sz val="12"/>
            <color rgb="FF000000"/>
            <rFont val="Geneva"/>
            <family val="2"/>
            <charset val="1"/>
          </rPr>
          <t>Don't forget to sign the Budget TopSheet tab and the Related Party tabs.</t>
        </r>
        <r>
          <rPr>
            <sz val="12"/>
            <color rgb="FF000000"/>
            <rFont val="Tahoma"/>
            <family val="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3" authorId="0" shapeId="0" xr:uid="{BA4113D9-702C-3647-83C5-CDF301EC56E3}">
      <text>
        <r>
          <rPr>
            <sz val="10"/>
            <color rgb="FF000000"/>
            <rFont val="Tahoma"/>
            <family val="2"/>
          </rPr>
          <t>Please uncheck "blanks" in the first column dropdown        and complete columns C and D.</t>
        </r>
      </text>
    </comment>
    <comment ref="B4" authorId="0" shapeId="0" xr:uid="{76F35B60-3C16-B747-B54A-AD12DD98D05B}">
      <text>
        <r>
          <rPr>
            <sz val="12"/>
            <color rgb="FF000000"/>
            <rFont val="Geneva"/>
            <family val="2"/>
            <charset val="1"/>
          </rPr>
          <t>Grey cells include formulas. </t>
        </r>
      </text>
    </comment>
    <comment ref="D60" authorId="0" shapeId="0" xr:uid="{AE4E24C8-9D3A-614E-9ADB-EF5991A43A75}">
      <text>
        <r>
          <rPr>
            <sz val="12"/>
            <color rgb="FF000000"/>
            <rFont val="Geneva"/>
            <family val="2"/>
            <charset val="1"/>
          </rPr>
          <t>Don't forget to sign the Budget TopSheet tab and the Related Party tabs.</t>
        </r>
        <r>
          <rPr>
            <sz val="12"/>
            <color rgb="FF000000"/>
            <rFont val="Tahoma"/>
            <family val="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F4" authorId="0" shapeId="0" xr:uid="{2F44BB80-1F17-3940-A3E1-80A19372A2DE}">
      <text>
        <r>
          <rPr>
            <sz val="12"/>
            <color rgb="FF000000"/>
            <rFont val="Geneva"/>
            <family val="2"/>
          </rPr>
          <t>Grey cells include formulas. </t>
        </r>
      </text>
    </comment>
    <comment ref="H4" authorId="0" shapeId="0" xr:uid="{D9B02983-0A72-CE4C-82BD-00DE32383B51}">
      <text>
        <r>
          <rPr>
            <sz val="12"/>
            <color rgb="FF000000"/>
            <rFont val="Tahoma"/>
            <family val="34"/>
          </rPr>
          <t xml:space="preserve">Provide the information requested within the yellow cells.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D3" authorId="0" shapeId="0" xr:uid="{35ED901E-47B4-A84C-BD97-AFD6906A9CE4}">
      <text>
        <r>
          <rPr>
            <sz val="12"/>
            <color rgb="FF000000"/>
            <rFont val="Geneva"/>
            <family val="2"/>
            <charset val="1"/>
          </rPr>
          <t xml:space="preserve">Provide the information requested within the yellow cells.
</t>
        </r>
      </text>
    </comment>
    <comment ref="C8" authorId="0" shapeId="0" xr:uid="{E22C2A7C-B44C-2045-BA47-43A6659F4F4B}">
      <text>
        <r>
          <rPr>
            <sz val="12"/>
            <color rgb="FF000000"/>
            <rFont val="Geneva"/>
            <family val="2"/>
          </rPr>
          <t>Grey cells include formulas.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E2" authorId="0" shapeId="0" xr:uid="{0B5D265D-DA1A-254F-9594-6D0D33B01D9E}">
      <text>
        <r>
          <rPr>
            <sz val="12"/>
            <color rgb="FF000000"/>
            <rFont val="Geneva"/>
            <family val="2"/>
            <charset val="1"/>
          </rPr>
          <t>Grey cells include formulas. </t>
        </r>
      </text>
    </comment>
    <comment ref="E3" authorId="0" shapeId="0" xr:uid="{ABE0D07B-26FB-7848-958A-350BCC36556C}">
      <text>
        <r>
          <rPr>
            <sz val="12"/>
            <color rgb="FF000000"/>
            <rFont val="Tahoma"/>
            <family val="34"/>
          </rPr>
          <t xml:space="preserve">Provide the information requested within the yellow cells.
</t>
        </r>
      </text>
    </comment>
    <comment ref="M7" authorId="0" shapeId="0" xr:uid="{F715FC9F-60DC-5E4D-9D95-AD212CB3A587}">
      <text>
        <r>
          <rPr>
            <sz val="12"/>
            <color rgb="FF000000"/>
            <rFont val="Tahoma"/>
            <family val="34"/>
          </rPr>
          <t>Select </t>
        </r>
        <r>
          <rPr>
            <b/>
            <sz val="12"/>
            <color rgb="FF000000"/>
            <rFont val="Tahoma"/>
            <family val="34"/>
          </rPr>
          <t>YES </t>
        </r>
        <r>
          <rPr>
            <sz val="12"/>
            <color rgb="FF000000"/>
            <rFont val="Tahoma"/>
            <family val="34"/>
          </rPr>
          <t>from the dropdown menu and the total amount will automatically appear in the columns to the right. </t>
        </r>
      </text>
    </comment>
    <comment ref="D10" authorId="0" shapeId="0" xr:uid="{8E3C70B4-6D1B-5648-945A-4EFC773FC344}">
      <text>
        <r>
          <rPr>
            <sz val="12"/>
            <color rgb="FF000000"/>
            <rFont val="Geneva"/>
            <family val="2"/>
            <charset val="1"/>
          </rPr>
          <t xml:space="preserve">Provide the information requested within the yellow cells.
</t>
        </r>
      </text>
    </comment>
    <comment ref="P10" authorId="0" shapeId="0" xr:uid="{2CF2257C-3735-0248-A60B-BEF880730AD2}">
      <text>
        <r>
          <rPr>
            <sz val="12"/>
            <color rgb="FF000000"/>
            <rFont val="Geneva"/>
            <family val="2"/>
            <charset val="1"/>
          </rPr>
          <t>If the amount is different, overwrite the total amount.</t>
        </r>
      </text>
    </comment>
    <comment ref="G67" authorId="0" shapeId="0" xr:uid="{5C1C3FEF-FB3A-8B49-859F-6FDF56DB9B0A}">
      <text>
        <r>
          <rPr>
            <sz val="12"/>
            <color rgb="FF000000"/>
            <rFont val="Geneva"/>
            <family val="2"/>
            <charset val="1"/>
          </rPr>
          <t xml:space="preserve">Don't forget to sign and date the TOPSHEET tab of the Cost Report.
</t>
        </r>
        <r>
          <rPr>
            <sz val="12"/>
            <color rgb="FF000000"/>
            <rFont val="Geneva"/>
            <family val="2"/>
            <charset val="1"/>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J7" authorId="0" shapeId="0" xr:uid="{25129D65-60C0-394C-8AC9-AEC64F811E8C}">
      <text>
        <r>
          <rPr>
            <sz val="12"/>
            <color rgb="FF000000"/>
            <rFont val="Tahoma"/>
            <family val="34"/>
          </rPr>
          <t>Select </t>
        </r>
        <r>
          <rPr>
            <b/>
            <sz val="12"/>
            <color rgb="FF000000"/>
            <rFont val="Tahoma"/>
            <family val="34"/>
          </rPr>
          <t>YES </t>
        </r>
        <r>
          <rPr>
            <sz val="12"/>
            <color rgb="FF000000"/>
            <rFont val="Tahoma"/>
            <family val="34"/>
          </rPr>
          <t>from the dropdown menu and the total amount will automatically appear in the columns to the right. </t>
        </r>
      </text>
    </comment>
    <comment ref="G8" authorId="0" shapeId="0" xr:uid="{12A52A33-F2A6-8344-8D1F-63A915BD373B}">
      <text>
        <r>
          <rPr>
            <sz val="12"/>
            <color rgb="FF000000"/>
            <rFont val="Geneva"/>
            <family val="2"/>
            <charset val="1"/>
          </rPr>
          <t>Grey cells include formulas. </t>
        </r>
      </text>
    </comment>
    <comment ref="M8" authorId="0" shapeId="0" xr:uid="{8F1A6867-C0AA-3A42-B270-D4E222317F77}">
      <text>
        <r>
          <rPr>
            <sz val="12"/>
            <color rgb="FF000000"/>
            <rFont val="Geneva"/>
            <family val="2"/>
            <charset val="1"/>
          </rPr>
          <t>If the amount is different, overwrite the total amount.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<sst xmlns="http://schemas.openxmlformats.org/spreadsheetml/2006/main" count="856" uniqueCount="326">
  <si>
    <t>Signature</t>
  </si>
  <si>
    <t>Date</t>
  </si>
  <si>
    <t>Total</t>
  </si>
  <si>
    <t>GRAND TOTAL</t>
  </si>
  <si>
    <t>Description</t>
  </si>
  <si>
    <t>%</t>
  </si>
  <si>
    <t>No</t>
  </si>
  <si>
    <t>TOTAL</t>
  </si>
  <si>
    <t>Yes</t>
  </si>
  <si>
    <t>Title:</t>
  </si>
  <si>
    <t>Name</t>
  </si>
  <si>
    <t>Stars</t>
  </si>
  <si>
    <t>Account</t>
  </si>
  <si>
    <t>Category</t>
  </si>
  <si>
    <t>Non-Canadian expenses</t>
  </si>
  <si>
    <t>Cast</t>
  </si>
  <si>
    <t>Background Performers (Extras)</t>
  </si>
  <si>
    <t>Fringe benefits</t>
  </si>
  <si>
    <t>Transportation</t>
  </si>
  <si>
    <t>Props</t>
  </si>
  <si>
    <t>Special effects</t>
  </si>
  <si>
    <t>Animals</t>
  </si>
  <si>
    <t>Camera equipment</t>
  </si>
  <si>
    <t>Electrical equipment</t>
  </si>
  <si>
    <t>Sound equipment</t>
  </si>
  <si>
    <t>Production laboratory</t>
  </si>
  <si>
    <t>Music</t>
  </si>
  <si>
    <t>Notes:</t>
  </si>
  <si>
    <t>DEVELOPMENT COSTS</t>
  </si>
  <si>
    <t>GENERAL EXPENSES</t>
  </si>
  <si>
    <t>CONTINGENCY</t>
  </si>
  <si>
    <t>SCRIPT</t>
  </si>
  <si>
    <t>Account*</t>
  </si>
  <si>
    <t>Name of person or company*</t>
  </si>
  <si>
    <t>Amount</t>
  </si>
  <si>
    <t>Declaration:</t>
  </si>
  <si>
    <t>Confirmed 
Y/N</t>
  </si>
  <si>
    <t>Total Amount</t>
  </si>
  <si>
    <t>PROJECT PLAN COMPONENTS</t>
  </si>
  <si>
    <t>Programming</t>
  </si>
  <si>
    <t>Audience Development</t>
  </si>
  <si>
    <t>TELUS Fund</t>
  </si>
  <si>
    <t>Tax Credits</t>
  </si>
  <si>
    <t>Choose</t>
  </si>
  <si>
    <t>Companies under common control</t>
  </si>
  <si>
    <t>Immediate family members (spouse, children)</t>
  </si>
  <si>
    <t>Type of Related Party</t>
  </si>
  <si>
    <t>Extras</t>
  </si>
  <si>
    <t>Production Staff</t>
  </si>
  <si>
    <t>Design Labour</t>
  </si>
  <si>
    <t>Construction Labour</t>
  </si>
  <si>
    <t>Set Dressing Labour</t>
  </si>
  <si>
    <t>Property Labour</t>
  </si>
  <si>
    <t>Special Effects Labour</t>
  </si>
  <si>
    <t>Wrangling Labour</t>
  </si>
  <si>
    <t>Wardrobe Labour</t>
  </si>
  <si>
    <t>Makeup/Hair Labour</t>
  </si>
  <si>
    <t>Video Technical Crew</t>
  </si>
  <si>
    <t>Camera Labour</t>
  </si>
  <si>
    <t>Electrical Labour</t>
  </si>
  <si>
    <t>Grip Labour</t>
  </si>
  <si>
    <t>Production Sound Labour</t>
  </si>
  <si>
    <t>Transportation Labour</t>
  </si>
  <si>
    <t>Fringe Benefits</t>
  </si>
  <si>
    <t>Location Office Expenses</t>
  </si>
  <si>
    <t>Site Expenses</t>
  </si>
  <si>
    <t>Unit Expenses</t>
  </si>
  <si>
    <t>Travel &amp; Living Expenses</t>
  </si>
  <si>
    <t>Construction Materials</t>
  </si>
  <si>
    <t>Art Supplies</t>
  </si>
  <si>
    <t>Set Dressing</t>
  </si>
  <si>
    <t>Special Effects</t>
  </si>
  <si>
    <t>Wardrobe Supplies</t>
  </si>
  <si>
    <t>Video Studio Facilities</t>
  </si>
  <si>
    <t>Video Remote Technical Facilities</t>
  </si>
  <si>
    <t>Camera Equipment</t>
  </si>
  <si>
    <t>Electrical Equipment</t>
  </si>
  <si>
    <t>Grip Equipment</t>
  </si>
  <si>
    <t>Sound Equipment</t>
  </si>
  <si>
    <t>Second Unit</t>
  </si>
  <si>
    <t>Production Laboratory</t>
  </si>
  <si>
    <t>Editorial Labour</t>
  </si>
  <si>
    <t>Editorial Equipment</t>
  </si>
  <si>
    <t>Titles/Opticals/Stock Footage/Visual Effects</t>
  </si>
  <si>
    <t>Broadcaster affiliated to the Applicant (excluding Broadcaster's services)</t>
  </si>
  <si>
    <t>Significant Influence</t>
  </si>
  <si>
    <t>Financial Source(s) Name</t>
  </si>
  <si>
    <t>Source Type</t>
  </si>
  <si>
    <t>Financing Type</t>
  </si>
  <si>
    <t>TOTAL :</t>
  </si>
  <si>
    <t>Canadian broadcaster</t>
  </si>
  <si>
    <t>Foreign broadcaster</t>
  </si>
  <si>
    <t>Canadian distributor</t>
  </si>
  <si>
    <t>Foreign distributor</t>
  </si>
  <si>
    <t>Independent Production Fund</t>
  </si>
  <si>
    <t>Provincial Government</t>
  </si>
  <si>
    <t>Federal Government</t>
  </si>
  <si>
    <t>Production Company</t>
  </si>
  <si>
    <t>Personnel (cast/crew)</t>
  </si>
  <si>
    <t>Cash minimum guarantee</t>
  </si>
  <si>
    <t>Cash repayable equity investment</t>
  </si>
  <si>
    <t>Deferral of professional fees</t>
  </si>
  <si>
    <t>In-kind goods or services</t>
  </si>
  <si>
    <t>Cash repayable advance</t>
  </si>
  <si>
    <t>Transport</t>
  </si>
  <si>
    <t xml:space="preserve"> </t>
  </si>
  <si>
    <t>Project Title:</t>
  </si>
  <si>
    <t>Subtotal</t>
  </si>
  <si>
    <t>Acct #</t>
  </si>
  <si>
    <t>Total Cost</t>
  </si>
  <si>
    <t>Writer</t>
  </si>
  <si>
    <t>Consultant(s)</t>
  </si>
  <si>
    <t>Script Editor</t>
  </si>
  <si>
    <t>Preliminary Budget</t>
  </si>
  <si>
    <t>DIRECTOR</t>
  </si>
  <si>
    <t>Legal Fees</t>
  </si>
  <si>
    <t>Other Third Party Company</t>
  </si>
  <si>
    <t>Other Third Party Individual</t>
  </si>
  <si>
    <t>Cash licence fee or top up</t>
  </si>
  <si>
    <t>Cash interest bearing loan</t>
  </si>
  <si>
    <t>Cash donation or grant</t>
  </si>
  <si>
    <t>Related Parties</t>
  </si>
  <si>
    <t>Y/N</t>
  </si>
  <si>
    <t>Title of the project</t>
  </si>
  <si>
    <t>BUDGET</t>
  </si>
  <si>
    <t>This Request</t>
  </si>
  <si>
    <t>RIGHTS</t>
  </si>
  <si>
    <t>Story rights/acquisitions</t>
  </si>
  <si>
    <t>Options or acquisitions of rights, two years minimum plus renewal, as per contract with third party.</t>
  </si>
  <si>
    <t>TOTAL RIGHTS</t>
  </si>
  <si>
    <t>Payable only to third party(ies).</t>
  </si>
  <si>
    <t>Scriptwriter</t>
  </si>
  <si>
    <t xml:space="preserve">Writer's fee, as per contract. Breakdown of costs required if more than one contract.   </t>
  </si>
  <si>
    <t xml:space="preserve">Writer's fee, as per contract. Breakdown of costs required if more than one contract.  </t>
  </si>
  <si>
    <t>Story Consultant</t>
  </si>
  <si>
    <t>Story Consultant's fee, as per contract - (honoraria)</t>
  </si>
  <si>
    <t>Script Editor's fee, as per contract</t>
  </si>
  <si>
    <t>Researcher</t>
  </si>
  <si>
    <t>Research fees as per contract</t>
  </si>
  <si>
    <t>Research expenses</t>
  </si>
  <si>
    <t>Research expenses:  books, reference material, archive searches</t>
  </si>
  <si>
    <t>Script Workshop</t>
  </si>
  <si>
    <t>Workshop costs incl. actors, writers, script editors, etc and logistics</t>
  </si>
  <si>
    <t>Eligible fringe benefits, as per contract</t>
  </si>
  <si>
    <t>TOTAL SCRIPT</t>
  </si>
  <si>
    <t>DEVELOPMENT</t>
  </si>
  <si>
    <t>Budget breakdown</t>
  </si>
  <si>
    <r>
      <t xml:space="preserve">Invoices and/or deal memos will be required. </t>
    </r>
    <r>
      <rPr>
        <b/>
        <sz val="10"/>
        <rFont val="Arial"/>
        <family val="2"/>
      </rPr>
      <t>Payable only to third party(ies).</t>
    </r>
  </si>
  <si>
    <t>Pre-Casting</t>
  </si>
  <si>
    <t>Pre-scouting</t>
  </si>
  <si>
    <t>Travel</t>
  </si>
  <si>
    <t xml:space="preserve">Only as related to writing/research. </t>
  </si>
  <si>
    <t>Accommodation</t>
  </si>
  <si>
    <t>Sales and market attendance</t>
  </si>
  <si>
    <t>Only as related to procuring international pre-sales</t>
  </si>
  <si>
    <t>Short Non-Broadcast Demo</t>
  </si>
  <si>
    <t>TOTAL DEVELOPMENT</t>
  </si>
  <si>
    <t xml:space="preserve">Director </t>
  </si>
  <si>
    <t>TOTAL DIRECTOR</t>
  </si>
  <si>
    <t xml:space="preserve">Legal Fees </t>
  </si>
  <si>
    <r>
      <t xml:space="preserve">Arms length legal costs only. Invoices and/or deal memos required.  </t>
    </r>
    <r>
      <rPr>
        <b/>
        <sz val="9.5"/>
        <rFont val="Arial"/>
        <family val="2"/>
      </rPr>
      <t xml:space="preserve">Payable only to third party(ies). </t>
    </r>
    <r>
      <rPr>
        <sz val="9.5"/>
        <rFont val="Arial"/>
        <family val="2"/>
      </rPr>
      <t xml:space="preserve">
</t>
    </r>
  </si>
  <si>
    <t>Accounting Fees</t>
  </si>
  <si>
    <t>TOTAL GENERAL EXPENSES</t>
  </si>
  <si>
    <t xml:space="preserve">SUBTOTAL </t>
  </si>
  <si>
    <t>Less over-scale portion of writer fees</t>
  </si>
  <si>
    <t xml:space="preserve">Direct costs = all eligible development expenses except for PFCO &amp; over-scale portions 
of writer fees
</t>
  </si>
  <si>
    <t>DIRECT COSTS</t>
  </si>
  <si>
    <t>PRODUCER FEES</t>
  </si>
  <si>
    <t>CORPORATE OVERHEAD</t>
  </si>
  <si>
    <t xml:space="preserve">Costs that are expected to be covered by producer fees and corporate overhead include:
in-house legal expenses, courier charges, accounting fees, promotional costs, and entertainment.
</t>
  </si>
  <si>
    <t xml:space="preserve">  Date</t>
  </si>
  <si>
    <t>NOTE:</t>
  </si>
  <si>
    <t>Director*</t>
  </si>
  <si>
    <t>Production Office Expenses</t>
  </si>
  <si>
    <t>Studio/Backlot Expenses</t>
  </si>
  <si>
    <t>Makeup/Hair Supplies</t>
  </si>
  <si>
    <t>Videotape Stock</t>
  </si>
  <si>
    <t>Video Post Production (Picture)</t>
  </si>
  <si>
    <t>Video Post Production (Sound)</t>
  </si>
  <si>
    <t>Post Production Laboratory</t>
  </si>
  <si>
    <t>Film Post Production Sound</t>
  </si>
  <si>
    <t>Budget Total**</t>
  </si>
  <si>
    <t>** This total must correspond with the entry on line 3.80 of the Budget</t>
  </si>
  <si>
    <t>Development Financing Budget Summary</t>
  </si>
  <si>
    <t>Costs incurred more than 12 months prior to the Applicant entering into an eligible development agreement with the broadcaster are not Eligible Costs, with the exception of the option or acquisition of rights and the expenses associated with acquiring those rights, as long as they are not paid to a person with ownership interest.</t>
  </si>
  <si>
    <t>Budget for Programming Demo</t>
  </si>
  <si>
    <t>All expenses must be directly related to develop the demo.</t>
  </si>
  <si>
    <r>
      <t xml:space="preserve">* Director costs (Account 05) are </t>
    </r>
    <r>
      <rPr>
        <b/>
        <i/>
        <u/>
        <sz val="10"/>
        <rFont val="Arial"/>
        <family val="2"/>
      </rPr>
      <t xml:space="preserve">for the development of the demo only </t>
    </r>
    <r>
      <rPr>
        <b/>
        <i/>
        <sz val="10"/>
        <rFont val="Arial"/>
        <family val="2"/>
      </rPr>
      <t>and separate from those to be reported in the Standard Development Budget (Account 5.01), as applicable.</t>
    </r>
  </si>
  <si>
    <t>Cost Report Date:</t>
  </si>
  <si>
    <t>Date of request:</t>
  </si>
  <si>
    <t>Cost Report prepared by:</t>
  </si>
  <si>
    <t xml:space="preserve">No </t>
  </si>
  <si>
    <t>Payee</t>
  </si>
  <si>
    <t>Paid To Date</t>
  </si>
  <si>
    <t>Committed</t>
  </si>
  <si>
    <t>Approved Budget</t>
  </si>
  <si>
    <t>Variance
+/(-)</t>
  </si>
  <si>
    <t>Non-Canadian Expenditures</t>
  </si>
  <si>
    <t>Fixed headings</t>
  </si>
  <si>
    <t>Comedians</t>
  </si>
  <si>
    <t>Production team</t>
  </si>
  <si>
    <t>Artistic design team</t>
  </si>
  <si>
    <t>Construction team</t>
  </si>
  <si>
    <t>Decors team</t>
  </si>
  <si>
    <t>Accessories team</t>
  </si>
  <si>
    <t>Special effects team</t>
  </si>
  <si>
    <t>Animal team</t>
  </si>
  <si>
    <t>Team costumes</t>
  </si>
  <si>
    <t>Make-up / hairdressing team</t>
  </si>
  <si>
    <t>Video technical team</t>
  </si>
  <si>
    <t>Camera team</t>
  </si>
  <si>
    <t>Electrical team</t>
  </si>
  <si>
    <t>Machinists team</t>
  </si>
  <si>
    <t>Sound team</t>
  </si>
  <si>
    <t>Transport team</t>
  </si>
  <si>
    <t>Production office costs</t>
  </si>
  <si>
    <t>Studio fees</t>
  </si>
  <si>
    <t>Office expenses / filming locations</t>
  </si>
  <si>
    <t>Fees for filming locations</t>
  </si>
  <si>
    <t>Management fees</t>
  </si>
  <si>
    <t>Travel / stay</t>
  </si>
  <si>
    <t>Building material</t>
  </si>
  <si>
    <t>Artist materials</t>
  </si>
  <si>
    <t>Backdrops</t>
  </si>
  <si>
    <t>Accessories</t>
  </si>
  <si>
    <t>Costumes</t>
  </si>
  <si>
    <t>Make-up / hairstyle</t>
  </si>
  <si>
    <t>Video studio</t>
  </si>
  <si>
    <t>Video mobile unit</t>
  </si>
  <si>
    <t>Machinists equipment</t>
  </si>
  <si>
    <t>Second team</t>
  </si>
  <si>
    <t>Video tapes</t>
  </si>
  <si>
    <t>Editing team</t>
  </si>
  <si>
    <t>Assembly stage (equipment and miscellaneous)</t>
  </si>
  <si>
    <t>Video post-production (image)</t>
  </si>
  <si>
    <t>Video post-production (sound)</t>
  </si>
  <si>
    <t>Post-production laboratory</t>
  </si>
  <si>
    <t>Sound post-production</t>
  </si>
  <si>
    <t>Titles / optical effects / archive images / visual effects</t>
  </si>
  <si>
    <r>
      <t>Total</t>
    </r>
    <r>
      <rPr>
        <b/>
        <vertAlign val="superscript"/>
        <sz val="10"/>
        <color rgb="FF00B050"/>
        <rFont val="Arial"/>
        <family val="2"/>
      </rPr>
      <t>3</t>
    </r>
  </si>
  <si>
    <r>
      <rPr>
        <b/>
        <sz val="12"/>
        <color rgb="FF00B050"/>
        <rFont val="Arial"/>
        <family val="2"/>
      </rPr>
      <t>3.</t>
    </r>
    <r>
      <rPr>
        <b/>
        <sz val="12"/>
        <color indexed="40"/>
        <rFont val="Arial"/>
        <family val="2"/>
      </rPr>
      <t xml:space="preserve"> </t>
    </r>
    <r>
      <rPr>
        <sz val="10"/>
        <rFont val="Arial"/>
        <family val="2"/>
      </rPr>
      <t>This total should match the entry on line 3.80 of the TELUS Fund's final cost report.</t>
    </r>
  </si>
  <si>
    <t>TOTAL 1.00</t>
  </si>
  <si>
    <t>Research Expenses</t>
  </si>
  <si>
    <t>TOTAL 2.00</t>
  </si>
  <si>
    <t>TOTAL 3.00</t>
  </si>
  <si>
    <t>TOTAL 5.00</t>
  </si>
  <si>
    <t>TOTAL 71.00</t>
  </si>
  <si>
    <t>Minus the portion above the scriptwriter's standard fee.</t>
  </si>
  <si>
    <t>Notes</t>
  </si>
  <si>
    <t>COMPANY</t>
  </si>
  <si>
    <t>The Applicant hereby undertakes to pay the final amounts, if any, due to the screenwriter, the main author and / or the director included in the development estimate upon receipt of the final payment of the advance from the TELUS Fund.</t>
  </si>
  <si>
    <t xml:space="preserve">*Adapted from the Canada Media Fund </t>
  </si>
  <si>
    <t>Related-Parties</t>
  </si>
  <si>
    <t>Related Party Transactions - Topsheet</t>
  </si>
  <si>
    <r>
      <t xml:space="preserve">Fees must be entered as per Director's contract, </t>
    </r>
    <r>
      <rPr>
        <u/>
        <sz val="9.5"/>
        <rFont val="Arial"/>
        <family val="2"/>
      </rPr>
      <t>and only for work outside of the Short Demo.</t>
    </r>
    <r>
      <rPr>
        <sz val="9.5"/>
        <rFont val="Arial"/>
        <family val="2"/>
      </rPr>
      <t xml:space="preserve"> Director's work linked to the production of the Demo must be entered in the </t>
    </r>
    <r>
      <rPr>
        <i/>
        <sz val="9.5"/>
        <rFont val="Arial"/>
        <family val="2"/>
      </rPr>
      <t>Demo Budget</t>
    </r>
    <r>
      <rPr>
        <sz val="9.5"/>
        <rFont val="Arial"/>
        <family val="2"/>
      </rPr>
      <t xml:space="preserve"> tab and not in this line 5.01</t>
    </r>
  </si>
  <si>
    <r>
      <rPr>
        <u/>
        <sz val="9"/>
        <rFont val="Arial"/>
        <family val="2"/>
      </rPr>
      <t xml:space="preserve">Only if review engagement or auditor's report is required </t>
    </r>
    <r>
      <rPr>
        <sz val="9"/>
        <rFont val="Arial"/>
        <family val="2"/>
      </rPr>
      <t>as per the Accounting and Reporting Requirements. Invoices and/or deal memos required.</t>
    </r>
    <r>
      <rPr>
        <b/>
        <sz val="9"/>
        <rFont val="Arial"/>
        <family val="2"/>
      </rPr>
      <t xml:space="preserve"> Payable only to third party(ies).</t>
    </r>
  </si>
  <si>
    <t>May not exceed 15% of direct costs</t>
  </si>
  <si>
    <t>(max 15% of direct costs)</t>
  </si>
  <si>
    <t>May not exceed 5% of direct costs</t>
  </si>
  <si>
    <t>Complete the Cost Report for TELUS Fund Development Stage Projects and the Special Call for Web Series. Please reference Bell Fund's Funding and Budgeting Policy.</t>
  </si>
  <si>
    <r>
      <t xml:space="preserve">Final Cost Report - Demo
</t>
    </r>
    <r>
      <rPr>
        <b/>
        <i/>
        <sz val="14"/>
        <color theme="0"/>
        <rFont val="Arial"/>
        <family val="2"/>
      </rPr>
      <t>Note: All costs must be directly related to the production of the demo</t>
    </r>
  </si>
  <si>
    <r>
      <rPr>
        <b/>
        <sz val="12"/>
        <color rgb="FF00B050"/>
        <rFont val="Arial"/>
        <family val="2"/>
      </rPr>
      <t>1.</t>
    </r>
    <r>
      <rPr>
        <b/>
        <sz val="9"/>
        <color indexed="40"/>
        <rFont val="Arial"/>
        <family val="2"/>
      </rPr>
      <t xml:space="preserve"> </t>
    </r>
    <r>
      <rPr>
        <sz val="10"/>
        <rFont val="Arial"/>
        <family val="2"/>
      </rPr>
      <t>Explanations of variance are mandatory</t>
    </r>
  </si>
  <si>
    <t>yyyy-mm-dd</t>
  </si>
  <si>
    <t>Producer's fees (not to exceed 15% of direct costs)</t>
  </si>
  <si>
    <r>
      <rPr>
        <b/>
        <sz val="12"/>
        <color rgb="FF00B050"/>
        <rFont val="Helvetica"/>
        <family val="2"/>
      </rPr>
      <t>1.</t>
    </r>
    <r>
      <rPr>
        <sz val="12"/>
        <rFont val="Helvetica"/>
        <family val="2"/>
      </rPr>
      <t xml:space="preserve"> Explanations of variances are mandatory.</t>
    </r>
  </si>
  <si>
    <r>
      <rPr>
        <b/>
        <sz val="12"/>
        <color rgb="FF00B050"/>
        <rFont val="Helvetica"/>
        <family val="2"/>
      </rPr>
      <t>2.</t>
    </r>
    <r>
      <rPr>
        <sz val="12"/>
        <rFont val="Helvetica"/>
        <family val="2"/>
      </rPr>
      <t xml:space="preserve"> These costs are only eligible if they are paid.</t>
    </r>
  </si>
  <si>
    <r>
      <rPr>
        <b/>
        <sz val="12"/>
        <color rgb="FF00B050"/>
        <rFont val="Helvetica"/>
        <family val="2"/>
      </rPr>
      <t>6.</t>
    </r>
    <r>
      <rPr>
        <sz val="12"/>
        <color rgb="FF00B050"/>
        <rFont val="Helvetica"/>
        <family val="2"/>
      </rPr>
      <t xml:space="preserve"> </t>
    </r>
    <r>
      <rPr>
        <sz val="12"/>
        <rFont val="Helvetica"/>
        <family val="2"/>
      </rPr>
      <t>Please enter the amount of producer fees and administration costs in the "Paid to date", "Committed" and "Approved budget" columns, and take note that each of the amounts must represent a maximum of 15% of the direct costs.</t>
    </r>
  </si>
  <si>
    <r>
      <rPr>
        <b/>
        <sz val="12"/>
        <color rgb="FF00B050"/>
        <rFont val="Helvetica"/>
        <family val="2"/>
      </rPr>
      <t>7.</t>
    </r>
    <r>
      <rPr>
        <sz val="12"/>
        <rFont val="Helvetica"/>
        <family val="2"/>
      </rPr>
      <t xml:space="preserve"> Please enter the contingency amount in the "Paid to date" and "Approved budget" columns, and take note that the amount must represent a maximum of 5% of direct costs.</t>
    </r>
  </si>
  <si>
    <r>
      <rPr>
        <b/>
        <sz val="12"/>
        <color rgb="FF00B050"/>
        <rFont val="Helvetica"/>
        <family val="2"/>
      </rPr>
      <t>4.</t>
    </r>
    <r>
      <rPr>
        <sz val="12"/>
        <rFont val="Helvetica"/>
        <family val="2"/>
      </rPr>
      <t xml:space="preserve"> Do not include Director Fees relating to production of the demo on line 5.01.</t>
    </r>
  </si>
  <si>
    <r>
      <t>Variance Explanations/Details</t>
    </r>
    <r>
      <rPr>
        <b/>
        <vertAlign val="superscript"/>
        <sz val="10"/>
        <color rgb="FF00B050"/>
        <rFont val="Geneva"/>
        <family val="2"/>
      </rPr>
      <t>1</t>
    </r>
  </si>
  <si>
    <r>
      <t>Script Editor</t>
    </r>
    <r>
      <rPr>
        <sz val="10"/>
        <color rgb="FF00B050"/>
        <rFont val="Arial"/>
        <family val="2"/>
      </rPr>
      <t xml:space="preserve"> </t>
    </r>
    <r>
      <rPr>
        <b/>
        <sz val="10"/>
        <color rgb="FF00B050"/>
        <rFont val="Arial"/>
        <family val="2"/>
      </rPr>
      <t>2</t>
    </r>
    <r>
      <rPr>
        <sz val="10"/>
        <color theme="1"/>
        <rFont val="Arial"/>
        <family val="2"/>
      </rPr>
      <t xml:space="preserve"> </t>
    </r>
  </si>
  <si>
    <r>
      <t>Director</t>
    </r>
    <r>
      <rPr>
        <sz val="10"/>
        <color rgb="FF00B050"/>
        <rFont val="Arial"/>
        <family val="2"/>
      </rPr>
      <t xml:space="preserve"> 4</t>
    </r>
  </si>
  <si>
    <r>
      <t xml:space="preserve">Travel Expenses </t>
    </r>
    <r>
      <rPr>
        <sz val="8"/>
        <color theme="1"/>
        <rFont val="Arial"/>
        <family val="2"/>
      </rPr>
      <t xml:space="preserve"> </t>
    </r>
    <r>
      <rPr>
        <b/>
        <sz val="8"/>
        <color rgb="FF00B050"/>
        <rFont val="Arial"/>
        <family val="2"/>
      </rPr>
      <t>2</t>
    </r>
  </si>
  <si>
    <r>
      <t>Accomodation</t>
    </r>
    <r>
      <rPr>
        <sz val="8"/>
        <color theme="1"/>
        <rFont val="Arial"/>
        <family val="2"/>
      </rPr>
      <t xml:space="preserve"> </t>
    </r>
    <r>
      <rPr>
        <b/>
        <sz val="8"/>
        <color rgb="FF00B050"/>
        <rFont val="Arial"/>
        <family val="2"/>
      </rPr>
      <t>2</t>
    </r>
  </si>
  <si>
    <r>
      <t>Demo/Pilot</t>
    </r>
    <r>
      <rPr>
        <sz val="8"/>
        <color theme="1"/>
        <rFont val="Arial"/>
        <family val="2"/>
      </rPr>
      <t xml:space="preserve"> </t>
    </r>
    <r>
      <rPr>
        <b/>
        <sz val="8"/>
        <color rgb="FF00B050"/>
        <rFont val="Arial"/>
        <family val="2"/>
      </rPr>
      <t>4</t>
    </r>
  </si>
  <si>
    <r>
      <t xml:space="preserve">DIRECT COSTS </t>
    </r>
    <r>
      <rPr>
        <b/>
        <sz val="8"/>
        <color rgb="FF00B050"/>
        <rFont val="Arial"/>
        <family val="2"/>
      </rPr>
      <t>5</t>
    </r>
  </si>
  <si>
    <r>
      <t>PRODUCER FEES</t>
    </r>
    <r>
      <rPr>
        <b/>
        <sz val="8"/>
        <color rgb="FF00B050"/>
        <rFont val="Helvetica"/>
        <family val="2"/>
      </rPr>
      <t xml:space="preserve"> </t>
    </r>
    <r>
      <rPr>
        <b/>
        <sz val="8"/>
        <color rgb="FF00B050"/>
        <rFont val="Arial"/>
        <family val="2"/>
      </rPr>
      <t>6</t>
    </r>
  </si>
  <si>
    <r>
      <t xml:space="preserve">CORPORATE OVERHEAD </t>
    </r>
    <r>
      <rPr>
        <b/>
        <sz val="8"/>
        <color rgb="FF00B050"/>
        <rFont val="Arial"/>
        <family val="2"/>
      </rPr>
      <t>6</t>
    </r>
  </si>
  <si>
    <r>
      <t>CONTINGENCY</t>
    </r>
    <r>
      <rPr>
        <b/>
        <sz val="8"/>
        <color theme="1"/>
        <rFont val="Helvetica"/>
        <family val="2"/>
      </rPr>
      <t xml:space="preserve"> </t>
    </r>
    <r>
      <rPr>
        <b/>
        <sz val="8"/>
        <color rgb="FF00B050"/>
        <rFont val="Arial"/>
        <family val="2"/>
      </rPr>
      <t>7</t>
    </r>
  </si>
  <si>
    <r>
      <t>Variance Explanations/Details</t>
    </r>
    <r>
      <rPr>
        <b/>
        <vertAlign val="superscript"/>
        <sz val="10"/>
        <color rgb="FF00B050"/>
        <rFont val="Arial"/>
        <family val="2"/>
      </rPr>
      <t>1</t>
    </r>
  </si>
  <si>
    <r>
      <t xml:space="preserve">Director </t>
    </r>
    <r>
      <rPr>
        <b/>
        <sz val="8"/>
        <color rgb="FF00B050"/>
        <rFont val="Arial"/>
        <family val="2"/>
      </rPr>
      <t>2</t>
    </r>
  </si>
  <si>
    <r>
      <rPr>
        <b/>
        <sz val="12"/>
        <color rgb="FF00B050"/>
        <rFont val="Arial"/>
        <family val="2"/>
      </rPr>
      <t>2.</t>
    </r>
    <r>
      <rPr>
        <b/>
        <sz val="10"/>
        <color indexed="40"/>
        <rFont val="Arial"/>
        <family val="2"/>
      </rPr>
      <t xml:space="preserve"> </t>
    </r>
    <r>
      <rPr>
        <sz val="10"/>
        <rFont val="Arial"/>
        <family val="2"/>
      </rPr>
      <t>The director's costs relate only to the production of the pilot and are separate from those appearing in the final cost report of the TELUS Fund.</t>
    </r>
  </si>
  <si>
    <r>
      <t xml:space="preserve">Audience Development Plan </t>
    </r>
    <r>
      <rPr>
        <sz val="8"/>
        <color rgb="FF00B050"/>
        <rFont val="Arial"/>
        <family val="2"/>
      </rPr>
      <t>3</t>
    </r>
  </si>
  <si>
    <t xml:space="preserve">Audience Development Plan </t>
  </si>
  <si>
    <r>
      <rPr>
        <sz val="10"/>
        <rFont val="Arial"/>
        <family val="2"/>
      </rPr>
      <t xml:space="preserve">Demo budget to be broken out in separate tab below labeled : </t>
    </r>
    <r>
      <rPr>
        <b/>
        <sz val="10"/>
        <rFont val="Arial"/>
        <family val="2"/>
      </rPr>
      <t>Development Budget - DEMO</t>
    </r>
  </si>
  <si>
    <t>From:</t>
  </si>
  <si>
    <t>To:</t>
  </si>
  <si>
    <t>OUTFLOWS</t>
  </si>
  <si>
    <t>GRAND TOTAL OF CASH OUTFLOWS:</t>
  </si>
  <si>
    <t>PROJECTED CASH INFLOW:</t>
  </si>
  <si>
    <t>First window licence</t>
  </si>
  <si>
    <t>Second window licence</t>
  </si>
  <si>
    <t>Licence Fee Contribution</t>
  </si>
  <si>
    <t>Equity Investment</t>
  </si>
  <si>
    <t>Other funding</t>
  </si>
  <si>
    <t>Distribution advance</t>
  </si>
  <si>
    <t>Producer investment</t>
  </si>
  <si>
    <t>TOTAL CASH INFLOWS</t>
  </si>
  <si>
    <t>NET PROJECTED MONTHLY CASH POSITIONS:</t>
  </si>
  <si>
    <t>CUMULATIVE CASH POSITION:</t>
  </si>
  <si>
    <t>Development Budget</t>
  </si>
  <si>
    <t>Corporate Overhead (not to exceed 15% of direct costs)</t>
  </si>
  <si>
    <t>Short Demo</t>
  </si>
  <si>
    <t>Create a Comprehensive Audience Development plan which includes: audience research, strategies, budget, calendar, etc.</t>
  </si>
  <si>
    <r>
      <rPr>
        <b/>
        <sz val="12"/>
        <color rgb="FF00B050"/>
        <rFont val="Helvetica"/>
        <family val="2"/>
      </rPr>
      <t xml:space="preserve">3. </t>
    </r>
    <r>
      <rPr>
        <sz val="12"/>
        <rFont val="Helvetica"/>
        <family val="2"/>
      </rPr>
      <t>The creation of a Comprehensive Audience Development Plan is mandatory.</t>
    </r>
  </si>
  <si>
    <r>
      <rPr>
        <b/>
        <sz val="12"/>
        <color rgb="FF00B050"/>
        <rFont val="Helvetica"/>
        <family val="2"/>
      </rPr>
      <t>5.</t>
    </r>
    <r>
      <rPr>
        <sz val="12"/>
        <rFont val="Helvetica"/>
        <family val="2"/>
      </rPr>
      <t xml:space="preserve"> Direct costs = all eligible development expenses except producer fees and corporate overhead costs and the portion above the scriptwriter's standard fee.</t>
    </r>
  </si>
  <si>
    <t>*TELUS Fund (80%, 20%)</t>
  </si>
  <si>
    <t>*TELUS Fund reserves the right to change the percentages of its payments.</t>
  </si>
  <si>
    <t xml:space="preserve">Disclaimer: TELUS Fund offers this electronic spreadsheet as a tool to assist producers in applying for Programming funding. TELUS Fund is not responsible for any errors that may appear on this spreadsheet and shall not, under any circumstances, be liable for any incorrect information resulting from the use of this spreadsheet, nor for any loss or damage that may be caused by the use of such incorrect information. It is the user's responsibility to verify the accuracy of any information derived from this worksheet. 										</t>
  </si>
  <si>
    <t>Related Party Transactions - Demo</t>
  </si>
  <si>
    <t>(YYYY-MM-DD)</t>
  </si>
  <si>
    <t>Date (YYYY-MM-DD)</t>
  </si>
  <si>
    <t xml:space="preserve">Disclaimer: TELUS Fund offers this electronic spreadsheet as a tool to assist producers in applying for Programming funding. TELUS Fund is not responsible for any errors that may appear on this spreadsheet and shall not, under any circumstances, be liable for any incorrect information resulting from the use of this spreadsheet, nor for any loss or damage that may be caused by the use of such incorrect information. It is the user's responsibility to verify the accuracy of any information derived from this worksheet. </t>
  </si>
  <si>
    <t>Non-Canadian expenses:</t>
  </si>
  <si>
    <t>To complete this page, please uncheck BLANKS in the first column dropdown list to show all transactions. 
Next, complete columns C and D. Sign and date in the signature box provided.</t>
  </si>
  <si>
    <t>Instructions</t>
  </si>
  <si>
    <t>To be used in conjunction with the Guidelines applicable to the TELUS Fund Development Financing Stage, as well as the Bell Fund Funding and Budgeting Policies.</t>
  </si>
  <si>
    <t xml:space="preserve">Disclaimer: TELUS Fund offers this electronic spreadsheet as a tool to assist producers in applying for Programming funding. TELUS Fund is not responsible for any errors that may appear on this spreadsheet and shall not, under any circumstances, be liable for any incorrect information resulting from the use of this spreadsheet, nor for any loss or damage that may be caused by the use of such incorrect information. It is the user's responsibility to verify the accuracy of any information derived from this worksheet. 				</t>
  </si>
  <si>
    <t>This template has been organized to make it simpler for Producers to meet TELUS Fund's documentation requirements.
The amounts entered into the yellow cells will automatically appear in the Related Party, the Cashflow and the Cost Report tabs.
Please avoid adding lines into the TOPSHEET and DEMO budgets. If needed, you can change the description of an existing line or an unused line within the same section of the Budgets.
To display all instructive comments and tips go to Review -&gt;Notes -&gt; Show all Notes.</t>
  </si>
  <si>
    <t>Parent or Applicant Company</t>
  </si>
  <si>
    <t>Subsidiary Company</t>
  </si>
  <si>
    <t>Shareholders of Parent or Applicant Company</t>
  </si>
  <si>
    <t>Shareholders of Subsidiary Company</t>
  </si>
  <si>
    <t>Managers or employees of Parent or Applicant Company</t>
  </si>
  <si>
    <t>Managers or employees of Subsidiary Company</t>
  </si>
  <si>
    <t>Development Cash Flow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</si>
</sst>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 * #,##0.00_)\ &quot;$&quot;_ ;_ * \(#,##0.00\)\ &quot;$&quot;_ ;_ * &quot;-&quot;??_)\ &quot;$&quot;_ ;_ @_ "/>
    <numFmt numFmtId="164" formatCode="&quot;$&quot;#,##0_);\(&quot;$&quot;#,##0\)"/>
    <numFmt numFmtId="165" formatCode="&quot;$&quot;#,##0.00_);\(&quot;$&quot;#,##0.00\)"/>
    <numFmt numFmtId="166" formatCode="_(* #,##0_);_(* \(#,##0\);_(* &quot;-&quot;_);_(@_)"/>
    <numFmt numFmtId="167" formatCode="00"/>
    <numFmt numFmtId="168" formatCode="00.00"/>
    <numFmt numFmtId="169" formatCode="[$$-1009]#,##0"/>
    <numFmt numFmtId="170" formatCode="&quot;$&quot;#,##0"/>
    <numFmt numFmtId="171" formatCode="&quot;$&quot;#0.00"/>
    <numFmt numFmtId="172" formatCode="&quot;$&quot;#,##0.00"/>
    <numFmt numFmtId="173" formatCode="_-&quot;$&quot;* #,##0_-;\-&quot;$&quot;* #,##0_-;_-&quot;$&quot;* &quot;-&quot;_-;_-@_-"/>
    <numFmt numFmtId="174" formatCode="_-&quot;$&quot;* #,##0.00_-;\-&quot;$&quot;* #,##0.00_-;_-&quot;$&quot;* &quot;-&quot;??_-;_-@_-"/>
    <numFmt numFmtId="175" formatCode="#,##0\ &quot;$&quot;"/>
    <numFmt numFmtId="176" formatCode="#\ ##0_ ;\-\ #\ ##0_ ;_(* &quot;-&quot;_);_(@_)"/>
    <numFmt numFmtId="177" formatCode="_-&quot;$&quot;* #,##0_0;\-&quot;$&quot;* #,##0_0;_-&quot;$&quot;* &quot;-&quot;_-;_-@_-"/>
    <numFmt numFmtId="178" formatCode="[$$-1009]#,##0.00"/>
    <numFmt numFmtId="179" formatCode="_-&quot;$&quot;* #,##0.00_-;\-&quot;$&quot;* #,##0.00_-;_-&quot;$&quot;* &quot;-&quot;_-;_-@_-"/>
  </numFmts>
  <fonts count="122">
    <font>
      <sz val="9"/>
      <name val="Geneva"/>
    </font>
    <font>
      <b/>
      <sz val="9"/>
      <name val="Geneva"/>
      <family val="2"/>
    </font>
    <font>
      <sz val="10"/>
      <name val="Geneva"/>
      <family val="2"/>
    </font>
    <font>
      <sz val="9"/>
      <name val="Geneva"/>
      <family val="2"/>
    </font>
    <font>
      <sz val="9"/>
      <name val="Geneva"/>
      <family val="2"/>
    </font>
    <font>
      <sz val="12"/>
      <name val="Arial"/>
      <family val="2"/>
    </font>
    <font>
      <sz val="10"/>
      <name val="Arial"/>
      <family val="2"/>
    </font>
    <font>
      <b/>
      <sz val="10"/>
      <name val="Arial"/>
      <family val="2"/>
    </font>
    <font>
      <u/>
      <sz val="12"/>
      <color theme="10"/>
      <name val="Arial"/>
      <family val="2"/>
    </font>
    <font>
      <sz val="9"/>
      <name val="Arial"/>
      <family val="2"/>
    </font>
    <font>
      <b/>
      <sz val="9"/>
      <name val="Arial"/>
      <family val="2"/>
    </font>
    <font>
      <sz val="6"/>
      <name val="Arial"/>
      <family val="2"/>
    </font>
    <font>
      <sz val="12"/>
      <name val="Arial"/>
      <family val="2"/>
    </font>
    <font>
      <sz val="9"/>
      <name val="Calibri"/>
      <family val="2"/>
    </font>
    <font>
      <sz val="9"/>
      <name val="Geneva"/>
      <family val="2"/>
    </font>
    <font>
      <sz val="9"/>
      <color theme="0"/>
      <name val="Geneva"/>
      <family val="2"/>
    </font>
    <font>
      <b/>
      <i/>
      <sz val="9"/>
      <name val="Arial"/>
      <family val="2"/>
    </font>
    <font>
      <sz val="20"/>
      <name val="Geneva"/>
      <family val="2"/>
    </font>
    <font>
      <b/>
      <sz val="9"/>
      <name val="Calibri"/>
      <family val="2"/>
    </font>
    <font>
      <b/>
      <sz val="9"/>
      <name val="Geneva"/>
      <family val="2"/>
      <charset val="1"/>
    </font>
    <font>
      <b/>
      <sz val="12"/>
      <color theme="0"/>
      <name val="Arial"/>
      <family val="2"/>
    </font>
    <font>
      <sz val="12"/>
      <color rgb="FF222222"/>
      <name val="Arial"/>
      <family val="2"/>
    </font>
    <font>
      <b/>
      <sz val="12"/>
      <name val="Arial"/>
      <family val="2"/>
    </font>
    <font>
      <i/>
      <sz val="9"/>
      <name val="Arial"/>
      <family val="2"/>
    </font>
    <font>
      <b/>
      <sz val="11"/>
      <name val="Arial"/>
      <family val="2"/>
    </font>
    <font>
      <u/>
      <sz val="9"/>
      <name val="Arial"/>
      <family val="2"/>
    </font>
    <font>
      <sz val="11"/>
      <name val="Arial"/>
      <family val="2"/>
    </font>
    <font>
      <b/>
      <u/>
      <sz val="12"/>
      <name val="Arial"/>
      <family val="2"/>
    </font>
    <font>
      <sz val="8"/>
      <name val="Arial"/>
      <family val="2"/>
    </font>
    <font>
      <b/>
      <sz val="8"/>
      <name val="Arial"/>
      <family val="2"/>
    </font>
    <font>
      <i/>
      <sz val="10"/>
      <name val="Arial"/>
      <family val="2"/>
    </font>
    <font>
      <b/>
      <sz val="11"/>
      <color theme="0"/>
      <name val="Arial"/>
      <family val="2"/>
    </font>
    <font>
      <b/>
      <sz val="10"/>
      <color theme="0"/>
      <name val="Arial"/>
      <family val="2"/>
    </font>
    <font>
      <sz val="10"/>
      <color theme="7"/>
      <name val="Geneva"/>
      <family val="2"/>
    </font>
    <font>
      <sz val="8"/>
      <name val="Geneva"/>
      <family val="2"/>
    </font>
    <font>
      <sz val="10"/>
      <color theme="1"/>
      <name val="Arial"/>
      <family val="2"/>
    </font>
    <font>
      <sz val="11"/>
      <color theme="1"/>
      <name val="Calibri"/>
      <family val="2"/>
      <scheme val="minor"/>
    </font>
    <font>
      <b/>
      <i/>
      <sz val="10"/>
      <name val="Arial"/>
      <family val="2"/>
    </font>
    <font>
      <b/>
      <sz val="10"/>
      <color theme="1"/>
      <name val="Arial"/>
      <family val="2"/>
    </font>
    <font>
      <sz val="10"/>
      <color theme="0"/>
      <name val="Arial"/>
      <family val="2"/>
    </font>
    <font>
      <sz val="10"/>
      <color indexed="9"/>
      <name val="Arial"/>
      <family val="2"/>
    </font>
    <font>
      <sz val="9"/>
      <name val="Helv"/>
    </font>
    <font>
      <b/>
      <sz val="16"/>
      <color rgb="FF000000"/>
      <name val="Arial"/>
      <family val="2"/>
    </font>
    <font>
      <sz val="9.5"/>
      <name val="Arial"/>
      <family val="2"/>
    </font>
    <font>
      <u/>
      <sz val="9.5"/>
      <name val="Arial"/>
      <family val="2"/>
    </font>
    <font>
      <i/>
      <sz val="9.5"/>
      <name val="Arial"/>
      <family val="2"/>
    </font>
    <font>
      <b/>
      <sz val="10"/>
      <color indexed="8"/>
      <name val="Arial"/>
      <family val="2"/>
    </font>
    <font>
      <sz val="10"/>
      <color indexed="8"/>
      <name val="Arial"/>
      <family val="2"/>
    </font>
    <font>
      <b/>
      <sz val="9.5"/>
      <name val="Arial"/>
      <family val="2"/>
    </font>
    <font>
      <sz val="10"/>
      <name val="Helv"/>
    </font>
    <font>
      <b/>
      <i/>
      <u/>
      <sz val="10"/>
      <name val="Arial"/>
      <family val="2"/>
    </font>
    <font>
      <b/>
      <sz val="10"/>
      <color rgb="FF7030A0"/>
      <name val="Arial"/>
      <family val="2"/>
    </font>
    <font>
      <b/>
      <sz val="16"/>
      <color theme="0"/>
      <name val="Arial"/>
      <family val="2"/>
    </font>
    <font>
      <b/>
      <i/>
      <sz val="14"/>
      <color theme="0"/>
      <name val="Arial"/>
      <family val="2"/>
    </font>
    <font>
      <b/>
      <sz val="16"/>
      <color indexed="18"/>
      <name val="Arial"/>
      <family val="2"/>
    </font>
    <font>
      <sz val="16"/>
      <color theme="0"/>
      <name val="Arial"/>
      <family val="2"/>
    </font>
    <font>
      <b/>
      <sz val="10"/>
      <color theme="0"/>
      <name val="Geneva"/>
      <family val="2"/>
    </font>
    <font>
      <b/>
      <sz val="10"/>
      <color rgb="FF00B050"/>
      <name val="Arial"/>
      <family val="2"/>
    </font>
    <font>
      <b/>
      <sz val="10"/>
      <color indexed="18"/>
      <name val="Arial"/>
      <family val="2"/>
    </font>
    <font>
      <b/>
      <vertAlign val="superscript"/>
      <sz val="10"/>
      <color rgb="FF00B050"/>
      <name val="Arial"/>
      <family val="2"/>
    </font>
    <font>
      <b/>
      <sz val="12"/>
      <color rgb="FF00B050"/>
      <name val="Arial"/>
      <family val="2"/>
    </font>
    <font>
      <b/>
      <sz val="9"/>
      <color indexed="40"/>
      <name val="Arial"/>
      <family val="2"/>
    </font>
    <font>
      <b/>
      <sz val="16"/>
      <color indexed="8"/>
      <name val="Arial"/>
      <family val="2"/>
    </font>
    <font>
      <b/>
      <sz val="10"/>
      <color indexed="40"/>
      <name val="Arial"/>
      <family val="2"/>
    </font>
    <font>
      <b/>
      <sz val="12"/>
      <color indexed="40"/>
      <name val="Arial"/>
      <family val="2"/>
    </font>
    <font>
      <sz val="12"/>
      <color theme="0"/>
      <name val="Helvetica"/>
      <family val="2"/>
    </font>
    <font>
      <sz val="9"/>
      <color indexed="9"/>
      <name val="Geneva"/>
      <family val="2"/>
    </font>
    <font>
      <sz val="10"/>
      <color indexed="9"/>
      <name val="Geneva"/>
      <family val="2"/>
    </font>
    <font>
      <b/>
      <sz val="10"/>
      <color indexed="9"/>
      <name val="Helvetica"/>
      <family val="2"/>
    </font>
    <font>
      <sz val="10"/>
      <color indexed="9"/>
      <name val="Helvetica"/>
      <family val="2"/>
    </font>
    <font>
      <b/>
      <sz val="12"/>
      <color indexed="9"/>
      <name val="Helvetica"/>
      <family val="2"/>
    </font>
    <font>
      <b/>
      <sz val="10"/>
      <name val="Geneva"/>
      <family val="2"/>
    </font>
    <font>
      <sz val="9"/>
      <color indexed="9"/>
      <name val="Helvetica"/>
      <family val="2"/>
    </font>
    <font>
      <b/>
      <sz val="12"/>
      <color rgb="FF000000"/>
      <name val="Helvetica"/>
      <family val="2"/>
    </font>
    <font>
      <sz val="12"/>
      <color theme="1"/>
      <name val="Arial"/>
      <family val="2"/>
    </font>
    <font>
      <sz val="12"/>
      <name val="Helvetica"/>
      <family val="2"/>
    </font>
    <font>
      <b/>
      <sz val="12"/>
      <name val="Helvetica"/>
      <family val="2"/>
    </font>
    <font>
      <sz val="9"/>
      <name val="Helvetica"/>
      <family val="2"/>
    </font>
    <font>
      <b/>
      <u/>
      <sz val="18"/>
      <name val="Helvetica"/>
      <family val="2"/>
    </font>
    <font>
      <b/>
      <sz val="14"/>
      <name val="Helvetica"/>
      <family val="2"/>
    </font>
    <font>
      <b/>
      <sz val="10"/>
      <color theme="1"/>
      <name val="Helvetica"/>
      <family val="2"/>
    </font>
    <font>
      <b/>
      <sz val="10"/>
      <color theme="1"/>
      <name val="Geneva"/>
      <family val="2"/>
    </font>
    <font>
      <sz val="16"/>
      <color theme="1"/>
      <name val="Arial"/>
      <family val="2"/>
    </font>
    <font>
      <b/>
      <sz val="16"/>
      <color theme="1"/>
      <name val="Arial"/>
      <family val="2"/>
    </font>
    <font>
      <sz val="11"/>
      <color theme="1"/>
      <name val="Arial"/>
      <family val="2"/>
    </font>
    <font>
      <sz val="10"/>
      <color theme="1"/>
      <name val="Helv"/>
    </font>
    <font>
      <sz val="8"/>
      <color theme="1"/>
      <name val="Arial"/>
      <family val="2"/>
    </font>
    <font>
      <sz val="9"/>
      <color rgb="FFFFFFFF"/>
      <name val="Geneva"/>
      <family val="2"/>
      <charset val="1"/>
    </font>
    <font>
      <b/>
      <sz val="10"/>
      <name val="Helvetica"/>
      <family val="2"/>
    </font>
    <font>
      <b/>
      <u/>
      <sz val="14"/>
      <name val="Helvetica"/>
      <family val="2"/>
    </font>
    <font>
      <sz val="10"/>
      <name val="Helvetica"/>
      <family val="2"/>
    </font>
    <font>
      <sz val="14"/>
      <color theme="1"/>
      <name val="Helv"/>
    </font>
    <font>
      <b/>
      <sz val="12"/>
      <color rgb="FF00B050"/>
      <name val="Helvetica"/>
      <family val="2"/>
    </font>
    <font>
      <sz val="12"/>
      <color rgb="FF00B050"/>
      <name val="Helvetica"/>
      <family val="2"/>
    </font>
    <font>
      <b/>
      <vertAlign val="superscript"/>
      <sz val="10"/>
      <color rgb="FF00B050"/>
      <name val="Geneva"/>
      <family val="2"/>
    </font>
    <font>
      <sz val="10"/>
      <color rgb="FF00B050"/>
      <name val="Arial"/>
      <family val="2"/>
    </font>
    <font>
      <b/>
      <sz val="8"/>
      <color rgb="FF00B050"/>
      <name val="Arial"/>
      <family val="2"/>
    </font>
    <font>
      <b/>
      <sz val="8"/>
      <color theme="1"/>
      <name val="Helvetica"/>
      <family val="2"/>
    </font>
    <font>
      <b/>
      <sz val="8"/>
      <color rgb="FF00B050"/>
      <name val="Helvetica"/>
      <family val="2"/>
    </font>
    <font>
      <sz val="8"/>
      <color rgb="FF00B050"/>
      <name val="Arial"/>
      <family val="2"/>
    </font>
    <font>
      <sz val="12"/>
      <name val="Times New Roman"/>
      <family val="1"/>
    </font>
    <font>
      <b/>
      <sz val="10"/>
      <color rgb="FF000000"/>
      <name val="Arial"/>
      <family val="2"/>
    </font>
    <font>
      <sz val="10"/>
      <color rgb="FF000000"/>
      <name val="Arial"/>
      <family val="2"/>
    </font>
    <font>
      <i/>
      <sz val="9"/>
      <color rgb="FF000000"/>
      <name val="Arial"/>
      <family val="2"/>
    </font>
    <font>
      <sz val="10"/>
      <color rgb="FF000000"/>
      <name val="Tahoma"/>
      <family val="2"/>
    </font>
    <font>
      <sz val="12"/>
      <color rgb="FF7030A0"/>
      <name val="Arial"/>
      <family val="2"/>
    </font>
    <font>
      <sz val="12"/>
      <color rgb="FF000000"/>
      <name val="Tahoma"/>
      <family val="34"/>
    </font>
    <font>
      <b/>
      <sz val="12"/>
      <color rgb="FF000000"/>
      <name val="Tahoma"/>
      <family val="34"/>
    </font>
    <font>
      <sz val="12"/>
      <color rgb="FF000000"/>
      <name val="Geneva"/>
      <family val="2"/>
    </font>
    <font>
      <sz val="12"/>
      <color rgb="FF000000"/>
      <name val="Geneva"/>
      <family val="2"/>
      <charset val="1"/>
    </font>
    <font>
      <b/>
      <sz val="12"/>
      <color rgb="FF000000"/>
      <name val="Geneva"/>
      <family val="2"/>
    </font>
    <font>
      <sz val="20"/>
      <name val="Arial"/>
      <family val="2"/>
    </font>
    <font>
      <b/>
      <i/>
      <sz val="12"/>
      <color rgb="FF403151"/>
      <name val="Arial"/>
      <family val="2"/>
    </font>
    <font>
      <b/>
      <sz val="12"/>
      <color rgb="FF000000"/>
      <name val="Geneva"/>
      <family val="2"/>
      <charset val="1"/>
    </font>
    <font>
      <b/>
      <u/>
      <sz val="20"/>
      <name val="Arial"/>
      <family val="2"/>
    </font>
    <font>
      <b/>
      <sz val="11"/>
      <color rgb="FFFFFFFF"/>
      <name val="Arial Narrow"/>
      <family val="2"/>
    </font>
    <font>
      <b/>
      <sz val="11"/>
      <name val="Arial Narrow"/>
      <family val="2"/>
    </font>
    <font>
      <b/>
      <sz val="11"/>
      <color rgb="FF000000"/>
      <name val="Arial Narrow"/>
      <family val="2"/>
    </font>
    <font>
      <b/>
      <sz val="11"/>
      <color theme="1"/>
      <name val="Arial Narrow"/>
      <family val="2"/>
    </font>
    <font>
      <sz val="11"/>
      <color rgb="FF000000"/>
      <name val="Arial Narrow"/>
      <family val="2"/>
    </font>
    <font>
      <sz val="11"/>
      <color theme="1"/>
      <name val="Arial Narrow"/>
      <family val="2"/>
    </font>
    <font>
      <u/>
      <sz val="9"/>
      <color theme="10"/>
      <name val="Geneva"/>
      <family val="2"/>
    </font>
  </fonts>
  <fills count="1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E1"/>
        <bgColor indexed="64"/>
      </patternFill>
    </fill>
    <fill>
      <patternFill patternType="solid">
        <fgColor theme="0"/>
        <bgColor indexed="64"/>
      </patternFill>
    </fill>
    <fill>
      <patternFill patternType="solid">
        <fgColor theme="7" tint="-0.499984740745262"/>
        <bgColor indexed="64"/>
      </patternFill>
    </fill>
    <fill>
      <patternFill patternType="solid">
        <fgColor rgb="FF401F6A"/>
        <bgColor indexed="64"/>
      </patternFill>
    </fill>
    <fill>
      <patternFill patternType="solid">
        <fgColor rgb="FF92D050"/>
        <bgColor indexed="64"/>
      </patternFill>
    </fill>
    <fill>
      <patternFill patternType="solid">
        <fgColor rgb="FFFFFFE1"/>
        <bgColor rgb="FF000000"/>
      </patternFill>
    </fill>
    <fill>
      <patternFill patternType="solid">
        <fgColor rgb="FFF2F2F2"/>
        <bgColor rgb="FF000000"/>
      </patternFill>
    </fill>
    <fill>
      <patternFill patternType="solid">
        <fgColor rgb="FFD5FFAB"/>
        <bgColor indexed="64"/>
      </patternFill>
    </fill>
    <fill>
      <patternFill patternType="solid">
        <fgColor rgb="FF403151"/>
        <bgColor rgb="FF000000"/>
      </patternFill>
    </fill>
    <fill>
      <patternFill patternType="solid">
        <fgColor rgb="FFFFFFCC"/>
        <bgColor indexed="64"/>
      </patternFill>
    </fill>
    <fill>
      <patternFill patternType="solid">
        <fgColor rgb="FF92D050"/>
        <bgColor rgb="FF000000"/>
      </patternFill>
    </fill>
    <fill>
      <patternFill patternType="solid">
        <fgColor theme="0" tint="-0.14999847407452621"/>
        <bgColor rgb="FF000000"/>
      </patternFill>
    </fill>
  </fills>
  <borders count="2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bottom/>
      <diagonal/>
    </border>
    <border>
      <left style="thin">
        <color indexed="64"/>
      </left>
      <right/>
      <top/>
      <bottom/>
      <diagonal/>
    </border>
  </borders>
  <cellStyleXfs count="10">
    <xf numFmtId="0" fontId="0" fillId="0" borderId="0"/>
    <xf numFmtId="40" fontId="2" fillId="0" borderId="0" applyFont="0" applyFill="0" applyBorder="0" applyAlignment="0" applyProtection="0"/>
    <xf numFmtId="9" fontId="4" fillId="0" borderId="0" applyFont="0" applyFill="0" applyBorder="0" applyAlignment="0" applyProtection="0"/>
    <xf numFmtId="0" fontId="5" fillId="0" borderId="0"/>
    <xf numFmtId="0" fontId="8" fillId="0" borderId="0" applyNumberFormat="0" applyFill="0" applyBorder="0" applyAlignment="0" applyProtection="0"/>
    <xf numFmtId="0" fontId="12" fillId="0" borderId="0"/>
    <xf numFmtId="44" fontId="14" fillId="0" borderId="0" applyFont="0" applyFill="0" applyBorder="0" applyAlignment="0" applyProtection="0"/>
    <xf numFmtId="9" fontId="6" fillId="0" borderId="0" applyFont="0" applyFill="0" applyBorder="0" applyAlignment="0" applyProtection="0"/>
    <xf numFmtId="44" fontId="41" fillId="0" borderId="0" applyFont="0" applyFill="0" applyBorder="0" applyAlignment="0" applyProtection="0"/>
    <xf numFmtId="0" fontId="121" fillId="0" borderId="0" applyNumberFormat="0" applyFill="0" applyBorder="0" applyAlignment="0" applyProtection="0"/>
  </cellStyleXfs>
  <cellXfs count="541">
    <xf numFmtId="0" fontId="0" fillId="0" borderId="0" xfId="0"/>
    <xf numFmtId="0" fontId="6" fillId="0" borderId="0" xfId="3" applyFont="1"/>
    <xf numFmtId="0" fontId="13" fillId="10" borderId="1" xfId="0" applyFont="1" applyFill="1" applyBorder="1" applyAlignment="1">
      <alignment vertical="center"/>
    </xf>
    <xf numFmtId="0" fontId="13" fillId="10" borderId="3" xfId="0" applyFont="1" applyFill="1" applyBorder="1" applyAlignment="1">
      <alignment vertical="center"/>
    </xf>
    <xf numFmtId="0" fontId="0" fillId="0" borderId="0" xfId="0" applyAlignment="1">
      <alignment horizontal="right"/>
    </xf>
    <xf numFmtId="0" fontId="0" fillId="6" borderId="0" xfId="0" applyFill="1"/>
    <xf numFmtId="172" fontId="0" fillId="4" borderId="10" xfId="6" applyNumberFormat="1" applyFont="1" applyFill="1" applyBorder="1"/>
    <xf numFmtId="172" fontId="13" fillId="10" borderId="13" xfId="0" applyNumberFormat="1" applyFont="1" applyFill="1" applyBorder="1" applyAlignment="1">
      <alignment vertical="center"/>
    </xf>
    <xf numFmtId="172" fontId="13" fillId="10" borderId="11" xfId="0" applyNumberFormat="1" applyFont="1" applyFill="1" applyBorder="1" applyAlignment="1">
      <alignment vertical="center"/>
    </xf>
    <xf numFmtId="0" fontId="5" fillId="0" borderId="0" xfId="3"/>
    <xf numFmtId="0" fontId="5" fillId="0" borderId="0" xfId="3" applyAlignment="1">
      <alignment vertical="center"/>
    </xf>
    <xf numFmtId="0" fontId="7" fillId="0" borderId="10" xfId="3" applyFont="1" applyBorder="1" applyAlignment="1" applyProtection="1">
      <alignment vertical="top"/>
      <protection hidden="1"/>
    </xf>
    <xf numFmtId="0" fontId="6" fillId="0" borderId="10" xfId="3" applyFont="1" applyBorder="1" applyAlignment="1" applyProtection="1">
      <alignment vertical="top"/>
      <protection hidden="1"/>
    </xf>
    <xf numFmtId="173" fontId="6" fillId="0" borderId="10" xfId="3" applyNumberFormat="1" applyFont="1" applyBorder="1" applyAlignment="1" applyProtection="1">
      <alignment horizontal="right" vertical="center"/>
      <protection locked="0"/>
    </xf>
    <xf numFmtId="2" fontId="6" fillId="0" borderId="10" xfId="3" applyNumberFormat="1" applyFont="1" applyBorder="1" applyAlignment="1" applyProtection="1">
      <alignment horizontal="center" vertical="top"/>
      <protection hidden="1"/>
    </xf>
    <xf numFmtId="0" fontId="6" fillId="0" borderId="10" xfId="3" applyFont="1" applyBorder="1" applyAlignment="1" applyProtection="1">
      <alignment vertical="center"/>
      <protection hidden="1"/>
    </xf>
    <xf numFmtId="10" fontId="6" fillId="0" borderId="10" xfId="3" applyNumberFormat="1" applyFont="1" applyBorder="1" applyAlignment="1" applyProtection="1">
      <alignment horizontal="center" vertical="center"/>
      <protection hidden="1"/>
    </xf>
    <xf numFmtId="2" fontId="6" fillId="0" borderId="10" xfId="3" applyNumberFormat="1" applyFont="1" applyBorder="1" applyAlignment="1" applyProtection="1">
      <alignment horizontal="center" vertical="center"/>
      <protection hidden="1"/>
    </xf>
    <xf numFmtId="0" fontId="6" fillId="0" borderId="10" xfId="3" applyFont="1" applyBorder="1" applyAlignment="1" applyProtection="1">
      <alignment horizontal="center" vertical="top"/>
      <protection hidden="1"/>
    </xf>
    <xf numFmtId="2" fontId="46" fillId="0" borderId="10" xfId="3" applyNumberFormat="1" applyFont="1" applyBorder="1" applyAlignment="1" applyProtection="1">
      <alignment horizontal="center" vertical="top"/>
      <protection hidden="1"/>
    </xf>
    <xf numFmtId="2" fontId="47" fillId="0" borderId="10" xfId="3" applyNumberFormat="1" applyFont="1" applyBorder="1" applyAlignment="1" applyProtection="1">
      <alignment horizontal="center" vertical="center" wrapText="1"/>
      <protection hidden="1"/>
    </xf>
    <xf numFmtId="2" fontId="47" fillId="0" borderId="10" xfId="3" applyNumberFormat="1" applyFont="1" applyBorder="1" applyAlignment="1" applyProtection="1">
      <alignment horizontal="center" vertical="center"/>
      <protection hidden="1"/>
    </xf>
    <xf numFmtId="0" fontId="5" fillId="0" borderId="0" xfId="3" applyAlignment="1">
      <alignment vertical="top"/>
    </xf>
    <xf numFmtId="0" fontId="5" fillId="0" borderId="0" xfId="3" applyAlignment="1">
      <alignment horizontal="center"/>
    </xf>
    <xf numFmtId="0" fontId="5" fillId="6" borderId="0" xfId="3" applyFill="1"/>
    <xf numFmtId="0" fontId="7" fillId="0" borderId="10" xfId="3" applyFont="1" applyBorder="1"/>
    <xf numFmtId="38" fontId="20" fillId="7" borderId="10" xfId="3" applyNumberFormat="1" applyFont="1" applyFill="1" applyBorder="1" applyAlignment="1" applyProtection="1">
      <alignment horizontal="center" vertical="center"/>
      <protection hidden="1"/>
    </xf>
    <xf numFmtId="0" fontId="31" fillId="7" borderId="10" xfId="3" applyFont="1" applyFill="1" applyBorder="1" applyAlignment="1" applyProtection="1">
      <alignment horizontal="center" vertical="center"/>
      <protection hidden="1"/>
    </xf>
    <xf numFmtId="0" fontId="7" fillId="4" borderId="10" xfId="3" applyFont="1" applyFill="1" applyBorder="1" applyAlignment="1" applyProtection="1">
      <alignment vertical="top"/>
      <protection hidden="1"/>
    </xf>
    <xf numFmtId="2" fontId="46" fillId="4" borderId="10" xfId="3" applyNumberFormat="1" applyFont="1" applyFill="1" applyBorder="1" applyAlignment="1" applyProtection="1">
      <alignment vertical="top"/>
      <protection hidden="1"/>
    </xf>
    <xf numFmtId="2" fontId="7" fillId="9" borderId="10" xfId="3" applyNumberFormat="1" applyFont="1" applyFill="1" applyBorder="1" applyAlignment="1" applyProtection="1">
      <alignment vertical="top"/>
      <protection hidden="1"/>
    </xf>
    <xf numFmtId="10" fontId="6" fillId="9" borderId="10" xfId="3" applyNumberFormat="1" applyFont="1" applyFill="1" applyBorder="1" applyAlignment="1" applyProtection="1">
      <alignment horizontal="center" vertical="center"/>
      <protection hidden="1"/>
    </xf>
    <xf numFmtId="10" fontId="6" fillId="4" borderId="10" xfId="7" applyNumberFormat="1" applyFont="1" applyFill="1" applyBorder="1" applyAlignment="1" applyProtection="1">
      <alignment horizontal="right" vertical="center"/>
      <protection hidden="1"/>
    </xf>
    <xf numFmtId="10" fontId="6" fillId="4" borderId="10" xfId="3" applyNumberFormat="1" applyFont="1" applyFill="1" applyBorder="1" applyAlignment="1" applyProtection="1">
      <alignment horizontal="center" vertical="center"/>
      <protection hidden="1"/>
    </xf>
    <xf numFmtId="0" fontId="37" fillId="6" borderId="0" xfId="3" applyFont="1" applyFill="1"/>
    <xf numFmtId="0" fontId="10" fillId="6" borderId="0" xfId="3" applyFont="1" applyFill="1"/>
    <xf numFmtId="0" fontId="6" fillId="6" borderId="0" xfId="3" applyFont="1" applyFill="1"/>
    <xf numFmtId="0" fontId="7" fillId="6" borderId="0" xfId="3" applyFont="1" applyFill="1"/>
    <xf numFmtId="2" fontId="6" fillId="6" borderId="0" xfId="3" applyNumberFormat="1" applyFont="1" applyFill="1"/>
    <xf numFmtId="2" fontId="7" fillId="6" borderId="0" xfId="3" applyNumberFormat="1" applyFont="1" applyFill="1" applyAlignment="1">
      <alignment horizontal="center"/>
    </xf>
    <xf numFmtId="2" fontId="6" fillId="6" borderId="0" xfId="3" applyNumberFormat="1" applyFont="1" applyFill="1" applyProtection="1">
      <protection locked="0"/>
    </xf>
    <xf numFmtId="0" fontId="6" fillId="0" borderId="0" xfId="3" applyFont="1" applyAlignment="1">
      <alignment vertical="center"/>
    </xf>
    <xf numFmtId="167" fontId="6" fillId="0" borderId="3" xfId="3" applyNumberFormat="1" applyFont="1" applyBorder="1" applyAlignment="1">
      <alignment horizontal="center"/>
    </xf>
    <xf numFmtId="0" fontId="47" fillId="0" borderId="3" xfId="3" applyFont="1" applyBorder="1"/>
    <xf numFmtId="0" fontId="6" fillId="0" borderId="3" xfId="3" applyFont="1" applyBorder="1"/>
    <xf numFmtId="167" fontId="6" fillId="0" borderId="10" xfId="3" applyNumberFormat="1" applyFont="1" applyBorder="1" applyAlignment="1">
      <alignment horizontal="center"/>
    </xf>
    <xf numFmtId="0" fontId="6" fillId="0" borderId="10" xfId="3" applyFont="1" applyBorder="1"/>
    <xf numFmtId="0" fontId="6" fillId="0" borderId="10" xfId="3" applyFont="1" applyBorder="1" applyAlignment="1">
      <alignment horizontal="center"/>
    </xf>
    <xf numFmtId="0" fontId="51" fillId="4" borderId="10" xfId="3" applyFont="1" applyFill="1" applyBorder="1" applyAlignment="1">
      <alignment horizontal="right" vertical="center" wrapText="1"/>
    </xf>
    <xf numFmtId="0" fontId="26" fillId="0" borderId="0" xfId="5" applyFont="1"/>
    <xf numFmtId="171" fontId="66" fillId="0" borderId="0" xfId="0" applyNumberFormat="1" applyFont="1" applyProtection="1">
      <protection locked="0"/>
    </xf>
    <xf numFmtId="37" fontId="32" fillId="0" borderId="10" xfId="0" applyNumberFormat="1" applyFont="1" applyBorder="1" applyAlignment="1">
      <alignment horizontal="center" wrapText="1"/>
    </xf>
    <xf numFmtId="165" fontId="40" fillId="4" borderId="10" xfId="0" applyNumberFormat="1" applyFont="1" applyFill="1" applyBorder="1" applyAlignment="1">
      <alignment horizontal="center" wrapText="1"/>
    </xf>
    <xf numFmtId="164" fontId="40" fillId="4" borderId="10" xfId="0" applyNumberFormat="1" applyFont="1" applyFill="1" applyBorder="1" applyAlignment="1">
      <alignment horizontal="center" wrapText="1"/>
    </xf>
    <xf numFmtId="174" fontId="7" fillId="0" borderId="10" xfId="0" applyNumberFormat="1" applyFont="1" applyBorder="1"/>
    <xf numFmtId="171" fontId="67" fillId="0" borderId="0" xfId="0" applyNumberFormat="1" applyFont="1" applyProtection="1">
      <protection locked="0"/>
    </xf>
    <xf numFmtId="165" fontId="7" fillId="0" borderId="10" xfId="0" applyNumberFormat="1" applyFont="1" applyBorder="1"/>
    <xf numFmtId="164" fontId="7" fillId="0" borderId="10" xfId="0" applyNumberFormat="1" applyFont="1" applyBorder="1"/>
    <xf numFmtId="0" fontId="70" fillId="0" borderId="0" xfId="0" applyFont="1"/>
    <xf numFmtId="165" fontId="2" fillId="0" borderId="10" xfId="0" applyNumberFormat="1" applyFont="1" applyBorder="1"/>
    <xf numFmtId="164" fontId="2" fillId="0" borderId="10" xfId="0" applyNumberFormat="1" applyFont="1" applyBorder="1"/>
    <xf numFmtId="37" fontId="72" fillId="0" borderId="0" xfId="0" applyNumberFormat="1" applyFont="1"/>
    <xf numFmtId="0" fontId="32" fillId="7" borderId="10" xfId="3" applyFont="1" applyFill="1" applyBorder="1" applyAlignment="1">
      <alignment horizontal="center" vertical="center"/>
    </xf>
    <xf numFmtId="2" fontId="32" fillId="7" borderId="10" xfId="3" applyNumberFormat="1" applyFont="1" applyFill="1" applyBorder="1" applyAlignment="1">
      <alignment horizontal="center" vertical="center"/>
    </xf>
    <xf numFmtId="37" fontId="32" fillId="7" borderId="10" xfId="0" applyNumberFormat="1" applyFont="1" applyFill="1" applyBorder="1" applyAlignment="1">
      <alignment horizontal="center" wrapText="1"/>
    </xf>
    <xf numFmtId="38" fontId="54" fillId="6" borderId="0" xfId="3" applyNumberFormat="1" applyFont="1" applyFill="1" applyAlignment="1" applyProtection="1">
      <alignment horizontal="left" vertical="center"/>
      <protection hidden="1"/>
    </xf>
    <xf numFmtId="0" fontId="6" fillId="4" borderId="4" xfId="3" applyFont="1" applyFill="1" applyBorder="1" applyProtection="1">
      <protection locked="0"/>
    </xf>
    <xf numFmtId="0" fontId="5" fillId="6" borderId="0" xfId="3" applyFill="1" applyAlignment="1">
      <alignment vertical="center"/>
    </xf>
    <xf numFmtId="0" fontId="6" fillId="6" borderId="0" xfId="3" applyFont="1" applyFill="1" applyAlignment="1">
      <alignment vertical="center"/>
    </xf>
    <xf numFmtId="0" fontId="35" fillId="0" borderId="10" xfId="3" applyFont="1" applyBorder="1" applyAlignment="1" applyProtection="1">
      <alignment horizontal="center" vertical="center"/>
      <protection hidden="1"/>
    </xf>
    <xf numFmtId="0" fontId="6" fillId="6" borderId="0" xfId="3" applyFont="1" applyFill="1" applyProtection="1">
      <protection locked="0"/>
    </xf>
    <xf numFmtId="2" fontId="6" fillId="6" borderId="0" xfId="3" applyNumberFormat="1" applyFont="1" applyFill="1" applyAlignment="1" applyProtection="1">
      <alignment horizontal="center"/>
      <protection locked="0"/>
    </xf>
    <xf numFmtId="170" fontId="6" fillId="6" borderId="0" xfId="3" applyNumberFormat="1" applyFont="1" applyFill="1"/>
    <xf numFmtId="0" fontId="39" fillId="6" borderId="0" xfId="3" applyFont="1" applyFill="1" applyAlignment="1" applyProtection="1">
      <alignment vertical="center"/>
      <protection hidden="1"/>
    </xf>
    <xf numFmtId="38" fontId="58" fillId="6" borderId="0" xfId="3" applyNumberFormat="1" applyFont="1" applyFill="1" applyAlignment="1" applyProtection="1">
      <alignment horizontal="left" vertical="center"/>
      <protection hidden="1"/>
    </xf>
    <xf numFmtId="171" fontId="32" fillId="7" borderId="10" xfId="0" applyNumberFormat="1" applyFont="1" applyFill="1" applyBorder="1" applyAlignment="1" applyProtection="1">
      <alignment horizontal="center" wrapText="1"/>
      <protection locked="0"/>
    </xf>
    <xf numFmtId="2" fontId="32" fillId="7" borderId="10" xfId="0" applyNumberFormat="1" applyFont="1" applyFill="1" applyBorder="1" applyAlignment="1" applyProtection="1">
      <alignment horizontal="center" vertical="center" wrapText="1"/>
      <protection locked="0"/>
    </xf>
    <xf numFmtId="0" fontId="5" fillId="6" borderId="0" xfId="3" applyFill="1" applyAlignment="1">
      <alignment horizontal="center"/>
    </xf>
    <xf numFmtId="0" fontId="55" fillId="6" borderId="0" xfId="3" applyFont="1" applyFill="1" applyAlignment="1" applyProtection="1">
      <alignment horizontal="center" vertical="center"/>
      <protection hidden="1"/>
    </xf>
    <xf numFmtId="0" fontId="5" fillId="6" borderId="0" xfId="3" applyFill="1" applyAlignment="1">
      <alignment vertical="top"/>
    </xf>
    <xf numFmtId="0" fontId="24" fillId="6" borderId="0" xfId="3" applyFont="1" applyFill="1"/>
    <xf numFmtId="38" fontId="6" fillId="0" borderId="10" xfId="3" applyNumberFormat="1" applyFont="1" applyBorder="1" applyAlignment="1" applyProtection="1">
      <alignment horizontal="right" vertical="center"/>
      <protection hidden="1"/>
    </xf>
    <xf numFmtId="10" fontId="7" fillId="0" borderId="10" xfId="3" applyNumberFormat="1" applyFont="1" applyBorder="1" applyAlignment="1" applyProtection="1">
      <alignment horizontal="center" vertical="center"/>
      <protection hidden="1"/>
    </xf>
    <xf numFmtId="38" fontId="6" fillId="0" borderId="10" xfId="3" applyNumberFormat="1" applyFont="1" applyBorder="1" applyAlignment="1" applyProtection="1">
      <alignment vertical="center"/>
      <protection hidden="1"/>
    </xf>
    <xf numFmtId="0" fontId="6" fillId="0" borderId="10" xfId="3" applyFont="1" applyBorder="1" applyAlignment="1" applyProtection="1">
      <alignment horizontal="center" vertical="center"/>
      <protection hidden="1"/>
    </xf>
    <xf numFmtId="2" fontId="46" fillId="0" borderId="10" xfId="3" applyNumberFormat="1" applyFont="1" applyBorder="1" applyAlignment="1" applyProtection="1">
      <alignment horizontal="center" vertical="center"/>
      <protection hidden="1"/>
    </xf>
    <xf numFmtId="38" fontId="7" fillId="0" borderId="10" xfId="3" applyNumberFormat="1" applyFont="1" applyBorder="1" applyAlignment="1" applyProtection="1">
      <alignment horizontal="right" vertical="center"/>
      <protection hidden="1"/>
    </xf>
    <xf numFmtId="173" fontId="7" fillId="4" borderId="10" xfId="3" applyNumberFormat="1" applyFont="1" applyFill="1" applyBorder="1" applyAlignment="1" applyProtection="1">
      <alignment horizontal="right" vertical="center"/>
      <protection hidden="1"/>
    </xf>
    <xf numFmtId="10" fontId="7" fillId="4" borderId="10" xfId="3" applyNumberFormat="1" applyFont="1" applyFill="1" applyBorder="1" applyAlignment="1" applyProtection="1">
      <alignment horizontal="center" vertical="center"/>
      <protection hidden="1"/>
    </xf>
    <xf numFmtId="2" fontId="6" fillId="4" borderId="10" xfId="3" applyNumberFormat="1" applyFont="1" applyFill="1" applyBorder="1" applyAlignment="1" applyProtection="1">
      <alignment horizontal="center" vertical="center"/>
      <protection hidden="1"/>
    </xf>
    <xf numFmtId="2" fontId="7" fillId="4" borderId="10" xfId="3" applyNumberFormat="1" applyFont="1" applyFill="1" applyBorder="1" applyAlignment="1" applyProtection="1">
      <alignment horizontal="center" vertical="center"/>
      <protection hidden="1"/>
    </xf>
    <xf numFmtId="2" fontId="47" fillId="4" borderId="10" xfId="3" applyNumberFormat="1" applyFont="1" applyFill="1" applyBorder="1" applyAlignment="1" applyProtection="1">
      <alignment horizontal="center" vertical="center"/>
      <protection hidden="1"/>
    </xf>
    <xf numFmtId="0" fontId="24" fillId="6" borderId="0" xfId="3" applyFont="1" applyFill="1" applyAlignment="1">
      <alignment horizontal="center"/>
    </xf>
    <xf numFmtId="0" fontId="16" fillId="6" borderId="0" xfId="3" applyFont="1" applyFill="1" applyAlignment="1">
      <alignment horizontal="left"/>
    </xf>
    <xf numFmtId="0" fontId="24" fillId="6" borderId="4" xfId="3" applyFont="1" applyFill="1" applyBorder="1" applyProtection="1">
      <protection locked="0"/>
    </xf>
    <xf numFmtId="0" fontId="24" fillId="6" borderId="4" xfId="3" applyFont="1" applyFill="1" applyBorder="1" applyAlignment="1">
      <alignment vertical="center"/>
    </xf>
    <xf numFmtId="0" fontId="24" fillId="6" borderId="0" xfId="3" applyFont="1" applyFill="1" applyAlignment="1">
      <alignment vertical="center"/>
    </xf>
    <xf numFmtId="0" fontId="23" fillId="6" borderId="0" xfId="3" applyFont="1" applyFill="1"/>
    <xf numFmtId="0" fontId="24" fillId="2" borderId="10" xfId="3" applyFont="1" applyFill="1" applyBorder="1" applyAlignment="1" applyProtection="1">
      <alignment horizontal="left" vertical="top"/>
      <protection hidden="1"/>
    </xf>
    <xf numFmtId="0" fontId="20" fillId="7" borderId="10" xfId="3" applyFont="1" applyFill="1" applyBorder="1" applyAlignment="1" applyProtection="1">
      <alignment horizontal="center" vertical="center"/>
      <protection hidden="1"/>
    </xf>
    <xf numFmtId="38" fontId="6" fillId="4" borderId="10" xfId="3" applyNumberFormat="1" applyFont="1" applyFill="1" applyBorder="1" applyAlignment="1" applyProtection="1">
      <alignment horizontal="right" vertical="center"/>
      <protection hidden="1"/>
    </xf>
    <xf numFmtId="0" fontId="35" fillId="0" borderId="12" xfId="3" applyFont="1" applyBorder="1" applyAlignment="1" applyProtection="1">
      <alignment horizontal="center" vertical="center"/>
      <protection hidden="1"/>
    </xf>
    <xf numFmtId="2" fontId="7" fillId="4" borderId="10" xfId="3" applyNumberFormat="1" applyFont="1" applyFill="1" applyBorder="1" applyAlignment="1" applyProtection="1">
      <alignment horizontal="center" vertical="top"/>
      <protection hidden="1"/>
    </xf>
    <xf numFmtId="0" fontId="6" fillId="4" borderId="10" xfId="3" applyFont="1" applyFill="1" applyBorder="1" applyAlignment="1" applyProtection="1">
      <alignment vertical="center"/>
      <protection hidden="1"/>
    </xf>
    <xf numFmtId="0" fontId="7" fillId="4" borderId="10" xfId="3" applyFont="1" applyFill="1" applyBorder="1" applyAlignment="1" applyProtection="1">
      <alignment vertical="center"/>
      <protection hidden="1"/>
    </xf>
    <xf numFmtId="0" fontId="6" fillId="0" borderId="10" xfId="3" applyFont="1" applyBorder="1" applyAlignment="1" applyProtection="1">
      <alignment vertical="center" wrapText="1"/>
      <protection hidden="1"/>
    </xf>
    <xf numFmtId="0" fontId="7" fillId="0" borderId="10" xfId="3" applyFont="1" applyBorder="1" applyAlignment="1" applyProtection="1">
      <alignment vertical="center"/>
      <protection hidden="1"/>
    </xf>
    <xf numFmtId="0" fontId="43" fillId="0" borderId="10" xfId="3" applyFont="1" applyBorder="1" applyAlignment="1" applyProtection="1">
      <alignment vertical="center" wrapText="1"/>
      <protection hidden="1"/>
    </xf>
    <xf numFmtId="0" fontId="9" fillId="0" borderId="10" xfId="3" applyFont="1" applyBorder="1" applyAlignment="1" applyProtection="1">
      <alignment vertical="center" wrapText="1"/>
      <protection hidden="1"/>
    </xf>
    <xf numFmtId="2" fontId="30" fillId="0" borderId="10" xfId="3" applyNumberFormat="1" applyFont="1" applyBorder="1" applyAlignment="1" applyProtection="1">
      <alignment vertical="center" wrapText="1"/>
      <protection hidden="1"/>
    </xf>
    <xf numFmtId="2" fontId="6" fillId="9" borderId="10" xfId="3" applyNumberFormat="1" applyFont="1" applyFill="1" applyBorder="1" applyAlignment="1" applyProtection="1">
      <alignment horizontal="center" vertical="top"/>
      <protection hidden="1"/>
    </xf>
    <xf numFmtId="2" fontId="6" fillId="9" borderId="10" xfId="3" applyNumberFormat="1" applyFont="1" applyFill="1" applyBorder="1" applyAlignment="1" applyProtection="1">
      <alignment horizontal="center" vertical="center"/>
      <protection hidden="1"/>
    </xf>
    <xf numFmtId="2" fontId="6" fillId="4" borderId="10" xfId="3" applyNumberFormat="1" applyFont="1" applyFill="1" applyBorder="1" applyAlignment="1" applyProtection="1">
      <alignment horizontal="center" vertical="top"/>
      <protection hidden="1"/>
    </xf>
    <xf numFmtId="2" fontId="7" fillId="4" borderId="10" xfId="3" applyNumberFormat="1" applyFont="1" applyFill="1" applyBorder="1" applyAlignment="1" applyProtection="1">
      <alignment vertical="center"/>
      <protection hidden="1"/>
    </xf>
    <xf numFmtId="2" fontId="9" fillId="4" borderId="10" xfId="3" applyNumberFormat="1" applyFont="1" applyFill="1" applyBorder="1" applyAlignment="1" applyProtection="1">
      <alignment vertical="center"/>
      <protection hidden="1"/>
    </xf>
    <xf numFmtId="2" fontId="47" fillId="4" borderId="10" xfId="3" applyNumberFormat="1" applyFont="1" applyFill="1" applyBorder="1" applyAlignment="1" applyProtection="1">
      <alignment horizontal="center" vertical="top"/>
      <protection hidden="1"/>
    </xf>
    <xf numFmtId="2" fontId="7" fillId="4" borderId="10" xfId="3" applyNumberFormat="1" applyFont="1" applyFill="1" applyBorder="1" applyAlignment="1" applyProtection="1">
      <alignment vertical="top"/>
      <protection hidden="1"/>
    </xf>
    <xf numFmtId="0" fontId="49" fillId="4" borderId="10" xfId="3" applyFont="1" applyFill="1" applyBorder="1" applyAlignment="1">
      <alignment vertical="center" wrapText="1"/>
    </xf>
    <xf numFmtId="0" fontId="5" fillId="6" borderId="0" xfId="3" applyFill="1" applyAlignment="1">
      <alignment horizontal="center" vertical="top"/>
    </xf>
    <xf numFmtId="0" fontId="24" fillId="6" borderId="0" xfId="3" applyFont="1" applyFill="1" applyAlignment="1">
      <alignment vertical="top"/>
    </xf>
    <xf numFmtId="0" fontId="0" fillId="4" borderId="0" xfId="0" applyFill="1"/>
    <xf numFmtId="0" fontId="9" fillId="6" borderId="0" xfId="3" applyFont="1" applyFill="1"/>
    <xf numFmtId="0" fontId="22" fillId="6" borderId="0" xfId="3" applyFont="1" applyFill="1" applyAlignment="1" applyProtection="1">
      <alignment horizontal="right" wrapText="1"/>
      <protection hidden="1"/>
    </xf>
    <xf numFmtId="0" fontId="5" fillId="6" borderId="0" xfId="3" applyFill="1" applyAlignment="1">
      <alignment wrapText="1"/>
    </xf>
    <xf numFmtId="0" fontId="22" fillId="6" borderId="0" xfId="3" applyFont="1" applyFill="1" applyAlignment="1">
      <alignment horizontal="left" wrapText="1"/>
    </xf>
    <xf numFmtId="0" fontId="26" fillId="6" borderId="0" xfId="3" applyFont="1" applyFill="1" applyAlignment="1" applyProtection="1">
      <alignment vertical="center"/>
      <protection hidden="1"/>
    </xf>
    <xf numFmtId="38" fontId="9" fillId="6" borderId="0" xfId="3" applyNumberFormat="1" applyFont="1" applyFill="1" applyAlignment="1" applyProtection="1">
      <alignment horizontal="left" vertical="center"/>
      <protection locked="0"/>
    </xf>
    <xf numFmtId="2" fontId="26" fillId="6" borderId="0" xfId="5" applyNumberFormat="1" applyFont="1" applyFill="1" applyAlignment="1">
      <alignment horizontal="center"/>
    </xf>
    <xf numFmtId="173" fontId="26" fillId="6" borderId="0" xfId="5" applyNumberFormat="1" applyFont="1" applyFill="1" applyAlignment="1" applyProtection="1">
      <alignment horizontal="right"/>
      <protection locked="0"/>
    </xf>
    <xf numFmtId="0" fontId="26" fillId="6" borderId="0" xfId="5" applyFont="1" applyFill="1"/>
    <xf numFmtId="0" fontId="26" fillId="6" borderId="0" xfId="5" applyFont="1" applyFill="1" applyAlignment="1">
      <alignment horizontal="center"/>
    </xf>
    <xf numFmtId="0" fontId="6" fillId="6" borderId="0" xfId="5" applyFont="1" applyFill="1" applyAlignment="1">
      <alignment vertical="center" wrapText="1"/>
    </xf>
    <xf numFmtId="0" fontId="62" fillId="6" borderId="0" xfId="3" applyFont="1" applyFill="1" applyAlignment="1" applyProtection="1">
      <alignment horizontal="left" vertical="center"/>
      <protection hidden="1"/>
    </xf>
    <xf numFmtId="10" fontId="54" fillId="6" borderId="0" xfId="3" applyNumberFormat="1" applyFont="1" applyFill="1" applyAlignment="1" applyProtection="1">
      <alignment horizontal="left" vertical="center"/>
      <protection hidden="1"/>
    </xf>
    <xf numFmtId="0" fontId="3" fillId="6" borderId="0" xfId="0" applyFont="1" applyFill="1"/>
    <xf numFmtId="37" fontId="77" fillId="6" borderId="0" xfId="0" applyNumberFormat="1" applyFont="1" applyFill="1"/>
    <xf numFmtId="0" fontId="3" fillId="6" borderId="0" xfId="0" applyFont="1" applyFill="1" applyAlignment="1">
      <alignment horizontal="left" vertical="center" wrapText="1"/>
    </xf>
    <xf numFmtId="37" fontId="72" fillId="6" borderId="0" xfId="0" applyNumberFormat="1" applyFont="1" applyFill="1"/>
    <xf numFmtId="0" fontId="0" fillId="6" borderId="4" xfId="0" applyFill="1" applyBorder="1" applyAlignment="1">
      <alignment wrapText="1"/>
    </xf>
    <xf numFmtId="37" fontId="72" fillId="6" borderId="4" xfId="0" applyNumberFormat="1" applyFont="1" applyFill="1" applyBorder="1"/>
    <xf numFmtId="0" fontId="0" fillId="6" borderId="4" xfId="0" applyFill="1" applyBorder="1"/>
    <xf numFmtId="0" fontId="73" fillId="6" borderId="0" xfId="0" applyFont="1" applyFill="1"/>
    <xf numFmtId="2" fontId="9" fillId="6" borderId="0" xfId="0" applyNumberFormat="1" applyFont="1" applyFill="1" applyProtection="1">
      <protection hidden="1"/>
    </xf>
    <xf numFmtId="2" fontId="6" fillId="6" borderId="0" xfId="0" applyNumberFormat="1" applyFont="1" applyFill="1" applyAlignment="1" applyProtection="1">
      <alignment horizontal="center"/>
      <protection hidden="1"/>
    </xf>
    <xf numFmtId="0" fontId="9" fillId="6" borderId="0" xfId="0" applyFont="1" applyFill="1" applyProtection="1">
      <protection hidden="1"/>
    </xf>
    <xf numFmtId="0" fontId="0" fillId="6" borderId="0" xfId="0" applyFill="1" applyProtection="1">
      <protection locked="0"/>
    </xf>
    <xf numFmtId="0" fontId="9" fillId="6" borderId="0" xfId="0" applyFont="1" applyFill="1" applyProtection="1">
      <protection locked="0"/>
    </xf>
    <xf numFmtId="0" fontId="29" fillId="6" borderId="0" xfId="0" applyFont="1" applyFill="1" applyProtection="1">
      <protection hidden="1"/>
    </xf>
    <xf numFmtId="14" fontId="6" fillId="6" borderId="0" xfId="0" applyNumberFormat="1" applyFont="1" applyFill="1" applyAlignment="1" applyProtection="1">
      <alignment horizontal="left"/>
      <protection locked="0"/>
    </xf>
    <xf numFmtId="38" fontId="6" fillId="6" borderId="0" xfId="0" applyNumberFormat="1" applyFont="1" applyFill="1" applyAlignment="1" applyProtection="1">
      <alignment horizontal="center"/>
      <protection hidden="1"/>
    </xf>
    <xf numFmtId="2" fontId="28" fillId="6" borderId="0" xfId="0" applyNumberFormat="1" applyFont="1" applyFill="1" applyProtection="1">
      <protection hidden="1"/>
    </xf>
    <xf numFmtId="171" fontId="38" fillId="0" borderId="10" xfId="0" applyNumberFormat="1" applyFont="1" applyBorder="1" applyAlignment="1">
      <alignment horizontal="center" wrapText="1"/>
    </xf>
    <xf numFmtId="0" fontId="80" fillId="4" borderId="10" xfId="0" applyFont="1" applyFill="1" applyBorder="1" applyAlignment="1">
      <alignment horizontal="left" wrapText="1"/>
    </xf>
    <xf numFmtId="171" fontId="35" fillId="0" borderId="10" xfId="0" applyNumberFormat="1" applyFont="1" applyBorder="1" applyAlignment="1">
      <alignment horizontal="left" wrapText="1"/>
    </xf>
    <xf numFmtId="171" fontId="35" fillId="0" borderId="10" xfId="0" applyNumberFormat="1" applyFont="1" applyBorder="1" applyAlignment="1">
      <alignment horizontal="left" vertical="center" wrapText="1"/>
    </xf>
    <xf numFmtId="0" fontId="74" fillId="6" borderId="0" xfId="3" applyFont="1" applyFill="1" applyAlignment="1">
      <alignment horizontal="center" vertical="center"/>
    </xf>
    <xf numFmtId="0" fontId="82" fillId="6" borderId="0" xfId="3" applyFont="1" applyFill="1" applyAlignment="1" applyProtection="1">
      <alignment horizontal="center" vertical="center"/>
      <protection hidden="1"/>
    </xf>
    <xf numFmtId="0" fontId="74" fillId="6" borderId="0" xfId="3" applyFont="1" applyFill="1" applyAlignment="1">
      <alignment horizontal="center" vertical="center" wrapText="1"/>
    </xf>
    <xf numFmtId="38" fontId="83" fillId="6" borderId="0" xfId="3" applyNumberFormat="1" applyFont="1" applyFill="1" applyAlignment="1" applyProtection="1">
      <alignment horizontal="center" vertical="center"/>
      <protection hidden="1"/>
    </xf>
    <xf numFmtId="0" fontId="84" fillId="6" borderId="0" xfId="5" applyFont="1" applyFill="1" applyAlignment="1">
      <alignment horizontal="center" vertical="center"/>
    </xf>
    <xf numFmtId="0" fontId="35" fillId="6" borderId="0" xfId="5" applyFont="1" applyFill="1" applyAlignment="1">
      <alignment horizontal="center" vertical="center" wrapText="1"/>
    </xf>
    <xf numFmtId="0" fontId="85" fillId="6" borderId="0" xfId="3" applyFont="1" applyFill="1" applyAlignment="1">
      <alignment horizontal="center" vertical="center"/>
    </xf>
    <xf numFmtId="0" fontId="84" fillId="0" borderId="0" xfId="5" applyFont="1" applyAlignment="1">
      <alignment horizontal="center" vertical="center"/>
    </xf>
    <xf numFmtId="0" fontId="3" fillId="11" borderId="11" xfId="0" applyFont="1" applyFill="1" applyBorder="1"/>
    <xf numFmtId="0" fontId="3" fillId="11" borderId="5" xfId="0" applyFont="1" applyFill="1" applyBorder="1"/>
    <xf numFmtId="0" fontId="0" fillId="0" borderId="0" xfId="0" applyAlignment="1">
      <alignment wrapText="1"/>
    </xf>
    <xf numFmtId="0" fontId="13" fillId="10" borderId="7" xfId="0" applyFont="1" applyFill="1" applyBorder="1" applyAlignment="1">
      <alignment vertical="center" wrapText="1"/>
    </xf>
    <xf numFmtId="0" fontId="13" fillId="10" borderId="5" xfId="0" applyFont="1" applyFill="1" applyBorder="1" applyAlignment="1">
      <alignment vertical="center" wrapText="1"/>
    </xf>
    <xf numFmtId="0" fontId="0" fillId="6" borderId="0" xfId="0" applyFill="1" applyAlignment="1">
      <alignment wrapText="1"/>
    </xf>
    <xf numFmtId="0" fontId="22" fillId="6" borderId="0" xfId="0" applyFont="1" applyFill="1" applyAlignment="1">
      <alignment wrapText="1"/>
    </xf>
    <xf numFmtId="0" fontId="36" fillId="6" borderId="0" xfId="2" applyNumberFormat="1" applyFont="1" applyFill="1" applyBorder="1" applyAlignment="1" applyProtection="1">
      <alignment wrapText="1"/>
      <protection locked="0"/>
    </xf>
    <xf numFmtId="0" fontId="0" fillId="6" borderId="0" xfId="0" applyFill="1" applyAlignment="1" applyProtection="1">
      <alignment wrapText="1"/>
      <protection locked="0"/>
    </xf>
    <xf numFmtId="0" fontId="9" fillId="6" borderId="0" xfId="0" applyFont="1" applyFill="1" applyAlignment="1" applyProtection="1">
      <alignment wrapText="1"/>
      <protection hidden="1"/>
    </xf>
    <xf numFmtId="0" fontId="3" fillId="6" borderId="0" xfId="0" applyFont="1" applyFill="1" applyAlignment="1">
      <alignment wrapText="1"/>
    </xf>
    <xf numFmtId="38" fontId="54" fillId="6" borderId="0" xfId="3" applyNumberFormat="1" applyFont="1" applyFill="1" applyAlignment="1" applyProtection="1">
      <alignment horizontal="left" vertical="center" wrapText="1"/>
      <protection hidden="1"/>
    </xf>
    <xf numFmtId="0" fontId="26" fillId="6" borderId="0" xfId="5" applyFont="1" applyFill="1" applyAlignment="1">
      <alignment wrapText="1"/>
    </xf>
    <xf numFmtId="0" fontId="26" fillId="0" borderId="0" xfId="5" applyFont="1" applyAlignment="1">
      <alignment wrapText="1"/>
    </xf>
    <xf numFmtId="0" fontId="3" fillId="11" borderId="5" xfId="0" applyFont="1" applyFill="1" applyBorder="1" applyAlignment="1">
      <alignment wrapText="1"/>
    </xf>
    <xf numFmtId="0" fontId="0" fillId="12" borderId="10" xfId="0" applyFill="1" applyBorder="1" applyAlignment="1">
      <alignment wrapText="1"/>
    </xf>
    <xf numFmtId="0" fontId="3" fillId="0" borderId="0" xfId="0" applyFont="1" applyAlignment="1">
      <alignment horizontal="center"/>
    </xf>
    <xf numFmtId="173" fontId="6" fillId="5" borderId="10" xfId="3" applyNumberFormat="1" applyFont="1" applyFill="1" applyBorder="1" applyAlignment="1" applyProtection="1">
      <alignment horizontal="right" vertical="center"/>
      <protection locked="0"/>
    </xf>
    <xf numFmtId="173" fontId="6" fillId="5" borderId="10" xfId="3" applyNumberFormat="1" applyFont="1" applyFill="1" applyBorder="1" applyAlignment="1" applyProtection="1">
      <alignment vertical="center" wrapText="1"/>
      <protection locked="0"/>
    </xf>
    <xf numFmtId="0" fontId="0" fillId="5" borderId="10" xfId="0" applyFill="1" applyBorder="1" applyAlignment="1">
      <alignment wrapText="1"/>
    </xf>
    <xf numFmtId="0" fontId="3" fillId="5" borderId="5" xfId="0" applyFont="1" applyFill="1" applyBorder="1"/>
    <xf numFmtId="0" fontId="3" fillId="5" borderId="5" xfId="0" applyFont="1" applyFill="1" applyBorder="1" applyAlignment="1">
      <alignment wrapText="1"/>
    </xf>
    <xf numFmtId="174" fontId="7" fillId="3" borderId="10" xfId="0" applyNumberFormat="1" applyFont="1" applyFill="1" applyBorder="1"/>
    <xf numFmtId="170" fontId="7" fillId="3" borderId="10" xfId="0" applyNumberFormat="1" applyFont="1" applyFill="1" applyBorder="1"/>
    <xf numFmtId="165" fontId="6" fillId="4" borderId="10" xfId="0" applyNumberFormat="1" applyFont="1" applyFill="1" applyBorder="1" applyAlignment="1">
      <alignment horizontal="center" wrapText="1"/>
    </xf>
    <xf numFmtId="173" fontId="7" fillId="4" borderId="10" xfId="0" applyNumberFormat="1" applyFont="1" applyFill="1" applyBorder="1" applyAlignment="1" applyProtection="1">
      <alignment horizontal="right"/>
      <protection hidden="1"/>
    </xf>
    <xf numFmtId="173" fontId="6" fillId="4" borderId="10" xfId="0" applyNumberFormat="1" applyFont="1" applyFill="1" applyBorder="1" applyAlignment="1" applyProtection="1">
      <alignment horizontal="right"/>
      <protection locked="0"/>
    </xf>
    <xf numFmtId="173" fontId="6" fillId="4" borderId="10" xfId="0" applyNumberFormat="1" applyFont="1" applyFill="1" applyBorder="1" applyAlignment="1">
      <alignment horizontal="right"/>
    </xf>
    <xf numFmtId="174" fontId="6" fillId="4" borderId="10" xfId="3" applyNumberFormat="1" applyFont="1" applyFill="1" applyBorder="1" applyAlignment="1" applyProtection="1">
      <alignment horizontal="right"/>
      <protection locked="0"/>
    </xf>
    <xf numFmtId="0" fontId="37" fillId="9" borderId="10" xfId="3" applyFont="1" applyFill="1" applyBorder="1" applyAlignment="1" applyProtection="1">
      <alignment vertical="center"/>
      <protection hidden="1"/>
    </xf>
    <xf numFmtId="0" fontId="9" fillId="4" borderId="10" xfId="3" applyFont="1" applyFill="1" applyBorder="1" applyAlignment="1" applyProtection="1">
      <alignment vertical="center" wrapText="1"/>
      <protection hidden="1"/>
    </xf>
    <xf numFmtId="0" fontId="47" fillId="0" borderId="10" xfId="3" applyFont="1" applyBorder="1" applyAlignment="1" applyProtection="1">
      <alignment vertical="center" wrapText="1"/>
      <protection hidden="1"/>
    </xf>
    <xf numFmtId="0" fontId="24" fillId="6" borderId="4" xfId="3" applyFont="1" applyFill="1" applyBorder="1" applyAlignment="1" applyProtection="1">
      <alignment vertical="center"/>
      <protection locked="0"/>
    </xf>
    <xf numFmtId="175" fontId="5" fillId="6" borderId="0" xfId="3" applyNumberFormat="1" applyFill="1"/>
    <xf numFmtId="175" fontId="24" fillId="6" borderId="0" xfId="3" applyNumberFormat="1" applyFont="1" applyFill="1"/>
    <xf numFmtId="175" fontId="5" fillId="6" borderId="0" xfId="3" applyNumberFormat="1" applyFill="1" applyAlignment="1">
      <alignment vertical="top"/>
    </xf>
    <xf numFmtId="175" fontId="5" fillId="0" borderId="0" xfId="3" applyNumberFormat="1"/>
    <xf numFmtId="174" fontId="6" fillId="4" borderId="10" xfId="3" applyNumberFormat="1" applyFont="1" applyFill="1" applyBorder="1" applyAlignment="1" applyProtection="1">
      <alignment horizontal="right"/>
      <protection hidden="1"/>
    </xf>
    <xf numFmtId="165" fontId="6" fillId="5" borderId="10" xfId="0" applyNumberFormat="1" applyFont="1" applyFill="1" applyBorder="1" applyAlignment="1">
      <alignment horizontal="center" wrapText="1"/>
    </xf>
    <xf numFmtId="173" fontId="6" fillId="5" borderId="10" xfId="0" applyNumberFormat="1" applyFont="1" applyFill="1" applyBorder="1" applyAlignment="1" applyProtection="1">
      <alignment horizontal="right"/>
      <protection locked="0"/>
    </xf>
    <xf numFmtId="10" fontId="6" fillId="3" borderId="10" xfId="0" applyNumberFormat="1" applyFont="1" applyFill="1" applyBorder="1" applyAlignment="1">
      <alignment horizontal="right"/>
    </xf>
    <xf numFmtId="171" fontId="71" fillId="0" borderId="10" xfId="0" applyNumberFormat="1" applyFont="1" applyBorder="1" applyAlignment="1" applyProtection="1">
      <alignment horizontal="center"/>
      <protection locked="0"/>
    </xf>
    <xf numFmtId="171" fontId="2" fillId="4" borderId="10" xfId="0" applyNumberFormat="1" applyFont="1" applyFill="1" applyBorder="1" applyAlignment="1" applyProtection="1">
      <alignment horizontal="center" wrapText="1"/>
      <protection locked="0"/>
    </xf>
    <xf numFmtId="0" fontId="90" fillId="3" borderId="10" xfId="0" applyFont="1" applyFill="1" applyBorder="1" applyAlignment="1">
      <alignment horizontal="center"/>
    </xf>
    <xf numFmtId="0" fontId="90" fillId="0" borderId="10" xfId="0" applyFont="1" applyBorder="1" applyAlignment="1">
      <alignment horizontal="center"/>
    </xf>
    <xf numFmtId="0" fontId="88" fillId="3" borderId="10" xfId="0" applyFont="1" applyFill="1" applyBorder="1" applyAlignment="1">
      <alignment horizontal="center"/>
    </xf>
    <xf numFmtId="0" fontId="90" fillId="3" borderId="10" xfId="0" applyFont="1" applyFill="1" applyBorder="1" applyAlignment="1">
      <alignment horizontal="center" wrapText="1"/>
    </xf>
    <xf numFmtId="0" fontId="3" fillId="6" borderId="0" xfId="0" applyFont="1" applyFill="1" applyAlignment="1">
      <alignment horizontal="center"/>
    </xf>
    <xf numFmtId="0" fontId="75" fillId="6" borderId="0" xfId="0" applyFont="1" applyFill="1" applyAlignment="1">
      <alignment horizontal="center"/>
    </xf>
    <xf numFmtId="0" fontId="65" fillId="6" borderId="0" xfId="0" applyFont="1" applyFill="1" applyAlignment="1">
      <alignment horizontal="center"/>
    </xf>
    <xf numFmtId="171" fontId="2" fillId="0" borderId="10" xfId="0" applyNumberFormat="1" applyFont="1" applyBorder="1" applyAlignment="1" applyProtection="1">
      <alignment horizontal="center"/>
      <protection locked="0"/>
    </xf>
    <xf numFmtId="171" fontId="2" fillId="3" borderId="10" xfId="0" applyNumberFormat="1" applyFont="1" applyFill="1" applyBorder="1" applyAlignment="1" applyProtection="1">
      <alignment horizontal="center"/>
      <protection locked="0"/>
    </xf>
    <xf numFmtId="171" fontId="2" fillId="4" borderId="10" xfId="0" applyNumberFormat="1" applyFont="1" applyFill="1" applyBorder="1" applyAlignment="1" applyProtection="1">
      <alignment horizontal="center"/>
      <protection locked="0"/>
    </xf>
    <xf numFmtId="0" fontId="3" fillId="6" borderId="4" xfId="0" applyFont="1" applyFill="1" applyBorder="1" applyAlignment="1">
      <alignment horizontal="center"/>
    </xf>
    <xf numFmtId="2" fontId="7" fillId="3" borderId="10" xfId="5" applyNumberFormat="1" applyFont="1" applyFill="1" applyBorder="1" applyAlignment="1">
      <alignment horizontal="center"/>
    </xf>
    <xf numFmtId="173" fontId="6" fillId="3" borderId="10" xfId="5" applyNumberFormat="1" applyFont="1" applyFill="1" applyBorder="1" applyAlignment="1">
      <alignment horizontal="right"/>
    </xf>
    <xf numFmtId="0" fontId="6" fillId="3" borderId="10" xfId="5" applyFont="1" applyFill="1" applyBorder="1" applyAlignment="1" applyProtection="1">
      <alignment wrapText="1"/>
      <protection locked="0"/>
    </xf>
    <xf numFmtId="0" fontId="35" fillId="3" borderId="10" xfId="5" applyFont="1" applyFill="1" applyBorder="1" applyAlignment="1">
      <alignment horizontal="center" vertical="center"/>
    </xf>
    <xf numFmtId="0" fontId="9" fillId="6" borderId="0" xfId="3" applyFont="1" applyFill="1" applyAlignment="1">
      <alignment wrapText="1"/>
    </xf>
    <xf numFmtId="0" fontId="22" fillId="6" borderId="0" xfId="3" applyFont="1" applyFill="1" applyAlignment="1" applyProtection="1">
      <alignment horizontal="right" wrapText="1" shrinkToFit="1"/>
      <protection hidden="1"/>
    </xf>
    <xf numFmtId="0" fontId="24" fillId="6" borderId="0" xfId="3" applyFont="1" applyFill="1" applyAlignment="1" applyProtection="1">
      <alignment vertical="center" wrapText="1"/>
      <protection hidden="1"/>
    </xf>
    <xf numFmtId="0" fontId="9" fillId="6" borderId="0" xfId="3" applyFont="1" applyFill="1" applyAlignment="1" applyProtection="1">
      <alignment wrapText="1"/>
      <protection locked="0"/>
    </xf>
    <xf numFmtId="0" fontId="22" fillId="6" borderId="0" xfId="3" applyFont="1" applyFill="1" applyAlignment="1" applyProtection="1">
      <alignment horizontal="right" vertical="center" wrapText="1"/>
      <protection hidden="1"/>
    </xf>
    <xf numFmtId="0" fontId="6" fillId="0" borderId="10" xfId="3" applyFont="1" applyBorder="1" applyAlignment="1">
      <alignment horizontal="left" wrapText="1"/>
    </xf>
    <xf numFmtId="0" fontId="6" fillId="0" borderId="10" xfId="3" applyFont="1" applyBorder="1" applyAlignment="1">
      <alignment wrapText="1"/>
    </xf>
    <xf numFmtId="0" fontId="7" fillId="3" borderId="10" xfId="5" applyFont="1" applyFill="1" applyBorder="1" applyAlignment="1">
      <alignment wrapText="1"/>
    </xf>
    <xf numFmtId="0" fontId="24" fillId="6" borderId="0" xfId="5" applyFont="1" applyFill="1" applyAlignment="1">
      <alignment wrapText="1"/>
    </xf>
    <xf numFmtId="0" fontId="27" fillId="6" borderId="0" xfId="5" applyFont="1" applyFill="1" applyAlignment="1">
      <alignment wrapText="1"/>
    </xf>
    <xf numFmtId="0" fontId="9" fillId="6" borderId="0" xfId="3" applyFont="1" applyFill="1" applyAlignment="1" applyProtection="1">
      <alignment wrapText="1"/>
      <protection hidden="1"/>
    </xf>
    <xf numFmtId="171" fontId="66" fillId="6" borderId="0" xfId="0" applyNumberFormat="1" applyFont="1" applyFill="1" applyProtection="1">
      <protection locked="0"/>
    </xf>
    <xf numFmtId="171" fontId="67" fillId="6" borderId="0" xfId="0" applyNumberFormat="1" applyFont="1" applyFill="1" applyProtection="1">
      <protection locked="0"/>
    </xf>
    <xf numFmtId="0" fontId="70" fillId="6" borderId="0" xfId="0" applyFont="1" applyFill="1"/>
    <xf numFmtId="0" fontId="24" fillId="6" borderId="0" xfId="0" applyFont="1" applyFill="1" applyAlignment="1" applyProtection="1">
      <alignment wrapText="1"/>
      <protection hidden="1"/>
    </xf>
    <xf numFmtId="38" fontId="24" fillId="6" borderId="0" xfId="0" applyNumberFormat="1" applyFont="1" applyFill="1" applyAlignment="1" applyProtection="1">
      <alignment horizontal="left" wrapText="1"/>
      <protection hidden="1"/>
    </xf>
    <xf numFmtId="171" fontId="38" fillId="3" borderId="10" xfId="0" applyNumberFormat="1" applyFont="1" applyFill="1" applyBorder="1" applyAlignment="1">
      <alignment horizontal="right" wrapText="1"/>
    </xf>
    <xf numFmtId="171" fontId="38" fillId="0" borderId="10" xfId="0" applyNumberFormat="1" applyFont="1" applyBorder="1" applyAlignment="1">
      <alignment horizontal="right" wrapText="1"/>
    </xf>
    <xf numFmtId="171" fontId="38" fillId="0" borderId="10" xfId="0" applyNumberFormat="1" applyFont="1" applyBorder="1" applyAlignment="1">
      <alignment wrapText="1"/>
    </xf>
    <xf numFmtId="171" fontId="35" fillId="0" borderId="10" xfId="0" applyNumberFormat="1" applyFont="1" applyBorder="1" applyAlignment="1">
      <alignment wrapText="1"/>
    </xf>
    <xf numFmtId="0" fontId="6" fillId="0" borderId="10" xfId="3" applyFont="1" applyBorder="1" applyAlignment="1" applyProtection="1">
      <alignment vertical="top" wrapText="1"/>
      <protection hidden="1"/>
    </xf>
    <xf numFmtId="171" fontId="81" fillId="0" borderId="10" xfId="0" applyNumberFormat="1" applyFont="1" applyBorder="1" applyAlignment="1">
      <alignment wrapText="1"/>
    </xf>
    <xf numFmtId="171" fontId="38" fillId="3" borderId="10" xfId="0" applyNumberFormat="1" applyFont="1" applyFill="1" applyBorder="1" applyAlignment="1">
      <alignment horizontal="left" wrapText="1"/>
    </xf>
    <xf numFmtId="171" fontId="38" fillId="0" borderId="10" xfId="0" applyNumberFormat="1" applyFont="1" applyBorder="1" applyAlignment="1">
      <alignment horizontal="left" wrapText="1"/>
    </xf>
    <xf numFmtId="171" fontId="7" fillId="0" borderId="10" xfId="0" applyNumberFormat="1" applyFont="1" applyBorder="1" applyAlignment="1">
      <alignment horizontal="left" wrapText="1"/>
    </xf>
    <xf numFmtId="171" fontId="7" fillId="0" borderId="10" xfId="0" applyNumberFormat="1" applyFont="1" applyBorder="1" applyAlignment="1">
      <alignment wrapText="1"/>
    </xf>
    <xf numFmtId="0" fontId="78" fillId="6" borderId="0" xfId="0" applyFont="1" applyFill="1" applyAlignment="1">
      <alignment wrapText="1"/>
    </xf>
    <xf numFmtId="171" fontId="67" fillId="3" borderId="0" xfId="0" applyNumberFormat="1" applyFont="1" applyFill="1" applyProtection="1">
      <protection locked="0"/>
    </xf>
    <xf numFmtId="171" fontId="66" fillId="3" borderId="0" xfId="0" applyNumberFormat="1" applyFont="1" applyFill="1" applyProtection="1">
      <protection locked="0"/>
    </xf>
    <xf numFmtId="0" fontId="0" fillId="3" borderId="0" xfId="0" applyFill="1"/>
    <xf numFmtId="171" fontId="67" fillId="4" borderId="0" xfId="0" applyNumberFormat="1" applyFont="1" applyFill="1" applyProtection="1">
      <protection locked="0"/>
    </xf>
    <xf numFmtId="0" fontId="70" fillId="3" borderId="0" xfId="0" applyFont="1" applyFill="1"/>
    <xf numFmtId="2" fontId="46" fillId="4" borderId="10" xfId="3" applyNumberFormat="1" applyFont="1" applyFill="1" applyBorder="1" applyAlignment="1" applyProtection="1">
      <alignment horizontal="center" vertical="top"/>
      <protection hidden="1"/>
    </xf>
    <xf numFmtId="38" fontId="7" fillId="4" borderId="10" xfId="3" applyNumberFormat="1" applyFont="1" applyFill="1" applyBorder="1" applyAlignment="1" applyProtection="1">
      <alignment vertical="center"/>
      <protection hidden="1"/>
    </xf>
    <xf numFmtId="0" fontId="7" fillId="4" borderId="10" xfId="3" applyFont="1" applyFill="1" applyBorder="1" applyAlignment="1" applyProtection="1">
      <alignment horizontal="center" vertical="center"/>
      <protection hidden="1"/>
    </xf>
    <xf numFmtId="2" fontId="46" fillId="4" borderId="10" xfId="3" applyNumberFormat="1" applyFont="1" applyFill="1" applyBorder="1" applyAlignment="1" applyProtection="1">
      <alignment horizontal="center" vertical="center"/>
      <protection hidden="1"/>
    </xf>
    <xf numFmtId="174" fontId="6" fillId="5" borderId="10" xfId="3" applyNumberFormat="1" applyFont="1" applyFill="1" applyBorder="1" applyAlignment="1" applyProtection="1">
      <alignment horizontal="right"/>
      <protection locked="0"/>
    </xf>
    <xf numFmtId="173" fontId="6" fillId="14" borderId="10" xfId="3" applyNumberFormat="1" applyFont="1" applyFill="1" applyBorder="1" applyAlignment="1" applyProtection="1">
      <alignment horizontal="right" vertical="center"/>
      <protection locked="0"/>
    </xf>
    <xf numFmtId="0" fontId="0" fillId="4" borderId="10" xfId="0" applyFill="1" applyBorder="1" applyAlignment="1">
      <alignment vertical="center"/>
    </xf>
    <xf numFmtId="0" fontId="0" fillId="4" borderId="10" xfId="0" applyFill="1" applyBorder="1" applyAlignment="1">
      <alignment vertical="center" wrapText="1"/>
    </xf>
    <xf numFmtId="0" fontId="0" fillId="5" borderId="10" xfId="0" applyFill="1" applyBorder="1" applyAlignment="1">
      <alignment vertical="center" wrapText="1"/>
    </xf>
    <xf numFmtId="0" fontId="0" fillId="5" borderId="10" xfId="0" applyFill="1" applyBorder="1" applyAlignment="1">
      <alignment vertical="center"/>
    </xf>
    <xf numFmtId="0" fontId="0" fillId="0" borderId="0" xfId="0" applyAlignment="1">
      <alignment vertical="center" wrapText="1"/>
    </xf>
    <xf numFmtId="172" fontId="0" fillId="0" borderId="0" xfId="6" applyNumberFormat="1" applyFont="1" applyAlignment="1">
      <alignment vertical="center"/>
    </xf>
    <xf numFmtId="0" fontId="0" fillId="0" borderId="0" xfId="0" applyAlignment="1">
      <alignment vertical="center"/>
    </xf>
    <xf numFmtId="14" fontId="28" fillId="6" borderId="0" xfId="5" applyNumberFormat="1" applyFont="1" applyFill="1" applyAlignment="1">
      <alignment horizontal="right" wrapText="1"/>
    </xf>
    <xf numFmtId="14" fontId="86" fillId="6" borderId="0" xfId="5" applyNumberFormat="1" applyFont="1" applyFill="1" applyAlignment="1">
      <alignment horizontal="center" vertical="center"/>
    </xf>
    <xf numFmtId="0" fontId="75" fillId="6" borderId="0" xfId="0" applyFont="1" applyFill="1" applyAlignment="1">
      <alignment horizontal="left"/>
    </xf>
    <xf numFmtId="0" fontId="3" fillId="6" borderId="0" xfId="0" applyFont="1" applyFill="1" applyAlignment="1">
      <alignment horizontal="left"/>
    </xf>
    <xf numFmtId="0" fontId="6" fillId="0" borderId="11" xfId="0" applyFont="1" applyBorder="1" applyAlignment="1">
      <alignment vertical="center" wrapText="1"/>
    </xf>
    <xf numFmtId="0" fontId="7" fillId="0" borderId="11" xfId="0" applyFont="1" applyBorder="1" applyAlignment="1">
      <alignment vertical="center" wrapText="1"/>
    </xf>
    <xf numFmtId="0" fontId="6" fillId="0" borderId="5" xfId="0" applyFont="1" applyBorder="1" applyAlignment="1">
      <alignment vertical="center" wrapText="1"/>
    </xf>
    <xf numFmtId="0" fontId="6" fillId="0" borderId="10" xfId="0" applyFont="1" applyBorder="1" applyAlignment="1">
      <alignment horizontal="center" vertical="center" wrapText="1"/>
    </xf>
    <xf numFmtId="0" fontId="6" fillId="0" borderId="10" xfId="0" applyFont="1" applyBorder="1" applyAlignment="1">
      <alignment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169" fontId="9" fillId="4" borderId="10" xfId="6" applyNumberFormat="1" applyFont="1" applyFill="1" applyBorder="1" applyAlignment="1" applyProtection="1">
      <alignment vertical="center" wrapText="1"/>
      <protection locked="0"/>
    </xf>
    <xf numFmtId="169" fontId="9" fillId="0" borderId="10" xfId="6" applyNumberFormat="1" applyFont="1" applyBorder="1" applyAlignment="1" applyProtection="1">
      <alignment vertical="center" wrapText="1"/>
      <protection locked="0"/>
    </xf>
    <xf numFmtId="169" fontId="9" fillId="4" borderId="10" xfId="6" applyNumberFormat="1" applyFont="1" applyFill="1" applyBorder="1" applyAlignment="1" applyProtection="1">
      <alignment horizontal="center" vertical="center" wrapText="1"/>
    </xf>
    <xf numFmtId="0" fontId="7" fillId="0" borderId="10" xfId="0" applyFont="1" applyBorder="1" applyAlignment="1">
      <alignment vertical="center" wrapText="1"/>
    </xf>
    <xf numFmtId="169" fontId="9" fillId="3" borderId="10" xfId="6" applyNumberFormat="1" applyFont="1" applyFill="1" applyBorder="1" applyAlignment="1" applyProtection="1">
      <alignment vertical="center" wrapText="1"/>
    </xf>
    <xf numFmtId="169" fontId="9" fillId="3" borderId="10" xfId="6" applyNumberFormat="1" applyFont="1" applyFill="1" applyBorder="1" applyAlignment="1" applyProtection="1">
      <alignment horizontal="center" vertical="center" wrapText="1"/>
    </xf>
    <xf numFmtId="169" fontId="9" fillId="0" borderId="10" xfId="6" applyNumberFormat="1" applyFont="1" applyFill="1" applyBorder="1" applyAlignment="1" applyProtection="1">
      <alignment vertical="center" wrapText="1"/>
      <protection locked="0"/>
    </xf>
    <xf numFmtId="0" fontId="10" fillId="0" borderId="10" xfId="0" applyFont="1" applyBorder="1" applyAlignment="1">
      <alignment vertical="center" wrapText="1"/>
    </xf>
    <xf numFmtId="169" fontId="10" fillId="3" borderId="10" xfId="6" applyNumberFormat="1" applyFont="1" applyFill="1" applyBorder="1" applyAlignment="1" applyProtection="1">
      <alignment vertical="center" wrapText="1"/>
    </xf>
    <xf numFmtId="44" fontId="10" fillId="0" borderId="10" xfId="6" applyFont="1" applyBorder="1" applyAlignment="1" applyProtection="1">
      <alignment vertical="center" wrapText="1"/>
    </xf>
    <xf numFmtId="44" fontId="10" fillId="0" borderId="10" xfId="6" applyFont="1" applyBorder="1" applyAlignment="1" applyProtection="1">
      <alignment horizontal="center" vertical="center" wrapText="1"/>
    </xf>
    <xf numFmtId="169" fontId="9" fillId="0" borderId="10" xfId="0" applyNumberFormat="1" applyFont="1" applyBorder="1" applyAlignment="1">
      <alignment vertical="center" wrapText="1"/>
    </xf>
    <xf numFmtId="169" fontId="9" fillId="0" borderId="10" xfId="0" applyNumberFormat="1" applyFont="1" applyBorder="1" applyAlignment="1">
      <alignment horizontal="center" vertical="center" wrapText="1"/>
    </xf>
    <xf numFmtId="0" fontId="10" fillId="0" borderId="10" xfId="0" applyFont="1" applyBorder="1" applyAlignment="1">
      <alignment horizontal="center" vertical="center" wrapText="1"/>
    </xf>
    <xf numFmtId="170" fontId="10" fillId="3" borderId="10" xfId="6" applyNumberFormat="1" applyFont="1" applyFill="1" applyBorder="1" applyAlignment="1" applyProtection="1">
      <alignment vertical="center" wrapText="1"/>
    </xf>
    <xf numFmtId="170" fontId="10" fillId="3" borderId="10" xfId="6" applyNumberFormat="1" applyFont="1" applyFill="1" applyBorder="1" applyAlignment="1" applyProtection="1">
      <alignment horizontal="center" vertical="center" wrapText="1"/>
    </xf>
    <xf numFmtId="169" fontId="10" fillId="0" borderId="10" xfId="0" applyNumberFormat="1" applyFont="1" applyBorder="1" applyAlignment="1">
      <alignment horizontal="left" vertical="center" wrapText="1"/>
    </xf>
    <xf numFmtId="169" fontId="10" fillId="3" borderId="10" xfId="6" applyNumberFormat="1" applyFont="1" applyFill="1" applyBorder="1" applyAlignment="1" applyProtection="1">
      <alignment horizontal="right" vertical="center" wrapText="1"/>
    </xf>
    <xf numFmtId="166" fontId="10" fillId="0" borderId="10" xfId="0" applyNumberFormat="1" applyFont="1" applyBorder="1" applyAlignment="1">
      <alignment horizontal="center" vertical="center" wrapText="1"/>
    </xf>
    <xf numFmtId="166" fontId="10" fillId="0" borderId="10" xfId="0" applyNumberFormat="1" applyFont="1" applyBorder="1" applyAlignment="1">
      <alignment horizontal="left" vertical="center" wrapText="1"/>
    </xf>
    <xf numFmtId="176" fontId="10" fillId="0" borderId="10" xfId="0" applyNumberFormat="1" applyFont="1" applyBorder="1" applyAlignment="1">
      <alignment vertical="center" wrapText="1"/>
    </xf>
    <xf numFmtId="0" fontId="9" fillId="0" borderId="10" xfId="0" applyFont="1" applyBorder="1" applyAlignment="1">
      <alignment horizontal="center" vertical="center"/>
    </xf>
    <xf numFmtId="0" fontId="100" fillId="0" borderId="0" xfId="0" applyFont="1" applyProtection="1">
      <protection locked="0"/>
    </xf>
    <xf numFmtId="0" fontId="9" fillId="0" borderId="0" xfId="0" applyFont="1" applyProtection="1">
      <protection locked="0"/>
    </xf>
    <xf numFmtId="0" fontId="9" fillId="0" borderId="0" xfId="0" applyFont="1" applyAlignment="1">
      <alignment horizontal="center" vertical="top"/>
    </xf>
    <xf numFmtId="0" fontId="9" fillId="0" borderId="0" xfId="0" applyFont="1"/>
    <xf numFmtId="2" fontId="7" fillId="11" borderId="10" xfId="0" applyNumberFormat="1" applyFont="1" applyFill="1" applyBorder="1" applyAlignment="1" applyProtection="1">
      <alignment horizontal="center" vertical="top"/>
      <protection hidden="1"/>
    </xf>
    <xf numFmtId="0" fontId="7" fillId="11" borderId="12" xfId="0" applyFont="1" applyFill="1" applyBorder="1" applyAlignment="1" applyProtection="1">
      <alignment vertical="top"/>
      <protection hidden="1"/>
    </xf>
    <xf numFmtId="2" fontId="6" fillId="0" borderId="11" xfId="0" applyNumberFormat="1" applyFont="1" applyBorder="1" applyAlignment="1" applyProtection="1">
      <alignment horizontal="center" vertical="top"/>
      <protection hidden="1"/>
    </xf>
    <xf numFmtId="0" fontId="6" fillId="0" borderId="5" xfId="0" applyFont="1" applyBorder="1" applyAlignment="1" applyProtection="1">
      <alignment vertical="top"/>
      <protection hidden="1"/>
    </xf>
    <xf numFmtId="2" fontId="7" fillId="11" borderId="11" xfId="0" applyNumberFormat="1" applyFont="1" applyFill="1" applyBorder="1" applyAlignment="1" applyProtection="1">
      <alignment horizontal="center" vertical="top"/>
      <protection hidden="1"/>
    </xf>
    <xf numFmtId="0" fontId="7" fillId="11" borderId="5" xfId="0" applyFont="1" applyFill="1" applyBorder="1" applyAlignment="1" applyProtection="1">
      <alignment vertical="top"/>
      <protection hidden="1"/>
    </xf>
    <xf numFmtId="2" fontId="6" fillId="0" borderId="11" xfId="0" applyNumberFormat="1" applyFont="1" applyBorder="1" applyAlignment="1" applyProtection="1">
      <alignment horizontal="center" vertical="center"/>
      <protection hidden="1"/>
    </xf>
    <xf numFmtId="0" fontId="6" fillId="0" borderId="5" xfId="0" applyFont="1" applyBorder="1" applyAlignment="1" applyProtection="1">
      <alignment vertical="center"/>
      <protection hidden="1"/>
    </xf>
    <xf numFmtId="2" fontId="6" fillId="11" borderId="11" xfId="0" applyNumberFormat="1" applyFont="1" applyFill="1" applyBorder="1" applyAlignment="1" applyProtection="1">
      <alignment horizontal="center" vertical="top"/>
      <protection hidden="1"/>
    </xf>
    <xf numFmtId="0" fontId="7" fillId="0" borderId="5" xfId="0" applyFont="1" applyBorder="1" applyAlignment="1" applyProtection="1">
      <alignment vertical="top"/>
      <protection hidden="1"/>
    </xf>
    <xf numFmtId="0" fontId="6" fillId="0" borderId="11" xfId="0" applyFont="1" applyBorder="1" applyAlignment="1" applyProtection="1">
      <alignment horizontal="center" vertical="top"/>
      <protection hidden="1"/>
    </xf>
    <xf numFmtId="2" fontId="101" fillId="11" borderId="11" xfId="0" applyNumberFormat="1" applyFont="1" applyFill="1" applyBorder="1" applyAlignment="1" applyProtection="1">
      <alignment horizontal="center" vertical="top"/>
      <protection hidden="1"/>
    </xf>
    <xf numFmtId="2" fontId="102" fillId="0" borderId="11" xfId="0" applyNumberFormat="1" applyFont="1" applyBorder="1" applyAlignment="1" applyProtection="1">
      <alignment horizontal="center" vertical="center" wrapText="1"/>
      <protection hidden="1"/>
    </xf>
    <xf numFmtId="2" fontId="102" fillId="11" borderId="11" xfId="0" applyNumberFormat="1" applyFont="1" applyFill="1" applyBorder="1" applyAlignment="1" applyProtection="1">
      <alignment horizontal="center" vertical="top"/>
      <protection hidden="1"/>
    </xf>
    <xf numFmtId="2" fontId="101" fillId="0" borderId="11" xfId="0" applyNumberFormat="1" applyFont="1" applyBorder="1" applyAlignment="1" applyProtection="1">
      <alignment horizontal="center" vertical="top"/>
      <protection hidden="1"/>
    </xf>
    <xf numFmtId="2" fontId="7" fillId="11" borderId="5" xfId="0" applyNumberFormat="1" applyFont="1" applyFill="1" applyBorder="1" applyAlignment="1" applyProtection="1">
      <alignment vertical="top"/>
      <protection hidden="1"/>
    </xf>
    <xf numFmtId="2" fontId="102" fillId="0" borderId="11" xfId="0" applyNumberFormat="1" applyFont="1" applyBorder="1" applyAlignment="1" applyProtection="1">
      <alignment horizontal="center" vertical="center"/>
      <protection hidden="1"/>
    </xf>
    <xf numFmtId="2" fontId="30" fillId="0" borderId="5" xfId="0" applyNumberFormat="1" applyFont="1" applyBorder="1" applyAlignment="1" applyProtection="1">
      <alignment vertical="center" wrapText="1"/>
      <protection hidden="1"/>
    </xf>
    <xf numFmtId="2" fontId="101" fillId="11" borderId="5" xfId="0" applyNumberFormat="1" applyFont="1" applyFill="1" applyBorder="1" applyAlignment="1" applyProtection="1">
      <alignment vertical="top"/>
      <protection hidden="1"/>
    </xf>
    <xf numFmtId="2" fontId="6" fillId="15" borderId="11" xfId="0" applyNumberFormat="1" applyFont="1" applyFill="1" applyBorder="1" applyAlignment="1" applyProtection="1">
      <alignment horizontal="center" vertical="top"/>
      <protection hidden="1"/>
    </xf>
    <xf numFmtId="2" fontId="7" fillId="15" borderId="5" xfId="0" applyNumberFormat="1" applyFont="1" applyFill="1" applyBorder="1" applyAlignment="1" applyProtection="1">
      <alignment vertical="top"/>
      <protection hidden="1"/>
    </xf>
    <xf numFmtId="0" fontId="51" fillId="11" borderId="5" xfId="0" applyFont="1" applyFill="1" applyBorder="1" applyAlignment="1">
      <alignment horizontal="right" vertical="center" wrapText="1"/>
    </xf>
    <xf numFmtId="169" fontId="9" fillId="6" borderId="10" xfId="6" applyNumberFormat="1" applyFont="1" applyFill="1" applyBorder="1" applyAlignment="1" applyProtection="1">
      <alignment vertical="center" wrapText="1"/>
      <protection locked="0"/>
    </xf>
    <xf numFmtId="169" fontId="9" fillId="3" borderId="10" xfId="6" applyNumberFormat="1" applyFont="1" applyFill="1" applyBorder="1" applyAlignment="1" applyProtection="1">
      <alignment vertical="center" wrapText="1"/>
      <protection locked="0"/>
    </xf>
    <xf numFmtId="2" fontId="102" fillId="16" borderId="11" xfId="0" applyNumberFormat="1" applyFont="1" applyFill="1" applyBorder="1" applyAlignment="1" applyProtection="1">
      <alignment horizontal="center" vertical="top"/>
      <protection hidden="1"/>
    </xf>
    <xf numFmtId="0" fontId="7" fillId="16" borderId="5" xfId="0" applyFont="1" applyFill="1" applyBorder="1" applyAlignment="1" applyProtection="1">
      <alignment vertical="top"/>
      <protection hidden="1"/>
    </xf>
    <xf numFmtId="2" fontId="7" fillId="16" borderId="11" xfId="0" applyNumberFormat="1" applyFont="1" applyFill="1" applyBorder="1" applyAlignment="1" applyProtection="1">
      <alignment horizontal="center" vertical="top"/>
      <protection hidden="1"/>
    </xf>
    <xf numFmtId="2" fontId="6" fillId="16" borderId="11" xfId="0" applyNumberFormat="1" applyFont="1" applyFill="1" applyBorder="1" applyAlignment="1" applyProtection="1">
      <alignment horizontal="center" vertical="top"/>
      <protection hidden="1"/>
    </xf>
    <xf numFmtId="169" fontId="9" fillId="14" borderId="10" xfId="6" applyNumberFormat="1" applyFont="1" applyFill="1" applyBorder="1" applyAlignment="1" applyProtection="1">
      <alignment vertical="center" wrapText="1"/>
      <protection locked="0"/>
    </xf>
    <xf numFmtId="169" fontId="9" fillId="14" borderId="10" xfId="6" applyNumberFormat="1" applyFont="1" applyFill="1" applyBorder="1" applyAlignment="1" applyProtection="1">
      <alignment vertical="center" wrapText="1"/>
    </xf>
    <xf numFmtId="0" fontId="103" fillId="6" borderId="0" xfId="0" applyFont="1" applyFill="1"/>
    <xf numFmtId="0" fontId="26" fillId="6" borderId="0" xfId="5" applyFont="1" applyFill="1" applyAlignment="1" applyProtection="1">
      <alignment wrapText="1"/>
      <protection locked="0"/>
    </xf>
    <xf numFmtId="0" fontId="6" fillId="14" borderId="10" xfId="0" applyFont="1" applyFill="1" applyBorder="1" applyAlignment="1" applyProtection="1">
      <alignment vertical="top" wrapText="1"/>
      <protection locked="0"/>
    </xf>
    <xf numFmtId="38" fontId="58" fillId="5" borderId="10" xfId="3" applyNumberFormat="1" applyFont="1" applyFill="1" applyBorder="1" applyAlignment="1" applyProtection="1">
      <alignment horizontal="left" vertical="center" wrapText="1"/>
      <protection locked="0"/>
    </xf>
    <xf numFmtId="0" fontId="32" fillId="7" borderId="10" xfId="3" applyFont="1" applyFill="1" applyBorder="1" applyAlignment="1">
      <alignment horizontal="center" vertical="center" wrapText="1"/>
    </xf>
    <xf numFmtId="0" fontId="0" fillId="6" borderId="0" xfId="0" applyFill="1" applyAlignment="1">
      <alignment horizontal="right"/>
    </xf>
    <xf numFmtId="0" fontId="1" fillId="6" borderId="0" xfId="0" applyFont="1" applyFill="1" applyAlignment="1">
      <alignment wrapText="1"/>
    </xf>
    <xf numFmtId="0" fontId="6" fillId="6" borderId="0" xfId="5" applyFont="1" applyFill="1" applyAlignment="1">
      <alignment vertical="center"/>
    </xf>
    <xf numFmtId="0" fontId="0" fillId="6" borderId="0" xfId="0" applyFill="1" applyAlignment="1">
      <alignment vertical="center" wrapText="1"/>
    </xf>
    <xf numFmtId="172" fontId="0" fillId="6" borderId="0" xfId="6" applyNumberFormat="1" applyFont="1" applyFill="1" applyAlignment="1">
      <alignment vertical="center"/>
    </xf>
    <xf numFmtId="168" fontId="18" fillId="6" borderId="0" xfId="0" applyNumberFormat="1" applyFont="1" applyFill="1" applyAlignment="1">
      <alignment vertical="center"/>
    </xf>
    <xf numFmtId="0" fontId="18" fillId="6" borderId="0" xfId="0" applyFont="1" applyFill="1" applyAlignment="1">
      <alignment vertical="center" wrapText="1"/>
    </xf>
    <xf numFmtId="172" fontId="18" fillId="6" borderId="0" xfId="0" applyNumberFormat="1" applyFont="1" applyFill="1" applyAlignment="1">
      <alignment vertical="center"/>
    </xf>
    <xf numFmtId="172" fontId="19" fillId="3" borderId="5" xfId="0" applyNumberFormat="1" applyFont="1" applyFill="1" applyBorder="1" applyAlignment="1">
      <alignment horizontal="right"/>
    </xf>
    <xf numFmtId="172" fontId="1" fillId="3" borderId="10" xfId="6" applyNumberFormat="1" applyFont="1" applyFill="1" applyBorder="1"/>
    <xf numFmtId="0" fontId="0" fillId="6" borderId="0" xfId="0" applyFill="1" applyAlignment="1">
      <alignment vertical="center"/>
    </xf>
    <xf numFmtId="0" fontId="3" fillId="6" borderId="0" xfId="0" applyFont="1" applyFill="1" applyAlignment="1">
      <alignment vertical="center"/>
    </xf>
    <xf numFmtId="172" fontId="1" fillId="3" borderId="10" xfId="6" applyNumberFormat="1" applyFont="1" applyFill="1" applyBorder="1" applyAlignment="1">
      <alignment vertical="center"/>
    </xf>
    <xf numFmtId="49" fontId="11" fillId="6" borderId="0" xfId="3" applyNumberFormat="1" applyFont="1" applyFill="1"/>
    <xf numFmtId="0" fontId="6" fillId="6" borderId="0" xfId="3" applyFont="1" applyFill="1" applyAlignment="1">
      <alignment horizontal="left"/>
    </xf>
    <xf numFmtId="0" fontId="21" fillId="6" borderId="0" xfId="0" applyFont="1" applyFill="1"/>
    <xf numFmtId="0" fontId="9" fillId="6" borderId="0" xfId="0" applyFont="1" applyFill="1"/>
    <xf numFmtId="2" fontId="26" fillId="6" borderId="0" xfId="5" applyNumberFormat="1" applyFont="1" applyFill="1" applyAlignment="1" applyProtection="1">
      <alignment horizontal="center"/>
      <protection locked="0"/>
    </xf>
    <xf numFmtId="170" fontId="26" fillId="6" borderId="0" xfId="5" applyNumberFormat="1" applyFont="1" applyFill="1" applyAlignment="1">
      <alignment wrapText="1"/>
    </xf>
    <xf numFmtId="171" fontId="35" fillId="5" borderId="10" xfId="0" applyNumberFormat="1" applyFont="1" applyFill="1" applyBorder="1" applyAlignment="1">
      <alignment horizontal="left" wrapText="1"/>
    </xf>
    <xf numFmtId="171" fontId="35" fillId="5" borderId="10" xfId="0" applyNumberFormat="1" applyFont="1" applyFill="1" applyBorder="1" applyAlignment="1">
      <alignment wrapText="1"/>
    </xf>
    <xf numFmtId="0" fontId="88" fillId="5" borderId="10" xfId="0" applyFont="1" applyFill="1" applyBorder="1" applyAlignment="1">
      <alignment horizontal="left" wrapText="1"/>
    </xf>
    <xf numFmtId="0" fontId="6" fillId="5" borderId="10" xfId="3" applyFont="1" applyFill="1" applyBorder="1" applyAlignment="1">
      <alignment horizontal="left" wrapText="1"/>
    </xf>
    <xf numFmtId="0" fontId="6" fillId="5" borderId="10" xfId="3" applyFont="1" applyFill="1" applyBorder="1" applyAlignment="1">
      <alignment wrapText="1"/>
    </xf>
    <xf numFmtId="0" fontId="9" fillId="4" borderId="10" xfId="0" applyFont="1" applyFill="1" applyBorder="1" applyAlignment="1">
      <alignment horizontal="center" vertical="center" wrapText="1"/>
    </xf>
    <xf numFmtId="0" fontId="10" fillId="6" borderId="0" xfId="0" applyFont="1" applyFill="1" applyAlignment="1">
      <alignment wrapText="1"/>
    </xf>
    <xf numFmtId="0" fontId="0" fillId="7" borderId="1" xfId="0" applyFill="1" applyBorder="1"/>
    <xf numFmtId="0" fontId="9" fillId="7" borderId="2" xfId="0" applyFont="1" applyFill="1" applyBorder="1"/>
    <xf numFmtId="0" fontId="9" fillId="7" borderId="7" xfId="0" applyFont="1" applyFill="1" applyBorder="1"/>
    <xf numFmtId="171" fontId="35" fillId="5" borderId="10" xfId="0" applyNumberFormat="1" applyFont="1" applyFill="1" applyBorder="1" applyAlignment="1">
      <alignment horizontal="left" vertical="center" wrapText="1"/>
    </xf>
    <xf numFmtId="0" fontId="15" fillId="7" borderId="9" xfId="0" applyFont="1" applyFill="1" applyBorder="1" applyAlignment="1">
      <alignment vertical="center"/>
    </xf>
    <xf numFmtId="0" fontId="15" fillId="7" borderId="8" xfId="0" applyFont="1" applyFill="1" applyBorder="1" applyAlignment="1">
      <alignment vertical="center" wrapText="1"/>
    </xf>
    <xf numFmtId="172" fontId="15" fillId="7" borderId="12" xfId="6" applyNumberFormat="1" applyFont="1" applyFill="1" applyBorder="1" applyAlignment="1">
      <alignment vertical="center"/>
    </xf>
    <xf numFmtId="0" fontId="0" fillId="4" borderId="11" xfId="0" applyFill="1" applyBorder="1"/>
    <xf numFmtId="0" fontId="0" fillId="4" borderId="11" xfId="0" applyFill="1" applyBorder="1" applyAlignment="1">
      <alignment wrapText="1"/>
    </xf>
    <xf numFmtId="0" fontId="3" fillId="5" borderId="11" xfId="0" applyFont="1" applyFill="1" applyBorder="1" applyAlignment="1">
      <alignment wrapText="1"/>
    </xf>
    <xf numFmtId="0" fontId="0" fillId="5" borderId="11" xfId="0" applyFill="1" applyBorder="1" applyAlignment="1">
      <alignment wrapText="1"/>
    </xf>
    <xf numFmtId="10" fontId="6" fillId="4" borderId="10" xfId="3" applyNumberFormat="1" applyFont="1" applyFill="1" applyBorder="1" applyAlignment="1" applyProtection="1">
      <alignment horizontal="center" vertical="center" wrapText="1"/>
      <protection hidden="1"/>
    </xf>
    <xf numFmtId="171" fontId="56" fillId="7" borderId="5" xfId="0" applyNumberFormat="1" applyFont="1" applyFill="1" applyBorder="1" applyAlignment="1" applyProtection="1">
      <alignment horizontal="center" wrapText="1"/>
      <protection locked="0"/>
    </xf>
    <xf numFmtId="0" fontId="6" fillId="5" borderId="11" xfId="8" applyNumberFormat="1" applyFont="1" applyFill="1" applyBorder="1" applyAlignment="1" applyProtection="1">
      <alignment horizontal="right"/>
      <protection locked="0"/>
    </xf>
    <xf numFmtId="173" fontId="6" fillId="4" borderId="10" xfId="3" applyNumberFormat="1" applyFont="1" applyFill="1" applyBorder="1" applyAlignment="1">
      <alignment horizontal="right" vertical="center"/>
    </xf>
    <xf numFmtId="0" fontId="105" fillId="6" borderId="21" xfId="3" applyFont="1" applyFill="1" applyBorder="1"/>
    <xf numFmtId="0" fontId="105" fillId="6" borderId="6" xfId="3" applyFont="1" applyFill="1" applyBorder="1"/>
    <xf numFmtId="0" fontId="105" fillId="6" borderId="3" xfId="3" applyFont="1" applyFill="1" applyBorder="1"/>
    <xf numFmtId="0" fontId="105" fillId="6" borderId="4" xfId="3" applyFont="1" applyFill="1" applyBorder="1"/>
    <xf numFmtId="0" fontId="105" fillId="6" borderId="5" xfId="3" applyFont="1" applyFill="1" applyBorder="1"/>
    <xf numFmtId="0" fontId="105" fillId="6" borderId="0" xfId="3" applyFont="1" applyFill="1"/>
    <xf numFmtId="171" fontId="56" fillId="7" borderId="10" xfId="0" applyNumberFormat="1" applyFont="1" applyFill="1" applyBorder="1" applyAlignment="1" applyProtection="1">
      <alignment horizontal="center" wrapText="1"/>
      <protection locked="0"/>
    </xf>
    <xf numFmtId="175" fontId="56" fillId="7" borderId="10" xfId="0" applyNumberFormat="1" applyFont="1" applyFill="1" applyBorder="1" applyAlignment="1" applyProtection="1">
      <alignment horizontal="center" wrapText="1"/>
      <protection locked="0"/>
    </xf>
    <xf numFmtId="175" fontId="32" fillId="7" borderId="10" xfId="0" applyNumberFormat="1" applyFont="1" applyFill="1" applyBorder="1" applyAlignment="1" applyProtection="1">
      <alignment horizontal="center" vertical="center" wrapText="1"/>
      <protection locked="0"/>
    </xf>
    <xf numFmtId="0" fontId="5" fillId="4" borderId="0" xfId="3" applyFill="1" applyAlignment="1">
      <alignment horizontal="center"/>
    </xf>
    <xf numFmtId="0" fontId="5" fillId="4" borderId="0" xfId="3" applyFill="1"/>
    <xf numFmtId="175" fontId="5" fillId="4" borderId="0" xfId="3" applyNumberFormat="1" applyFill="1"/>
    <xf numFmtId="175" fontId="5" fillId="4" borderId="6" xfId="3" applyNumberFormat="1" applyFill="1" applyBorder="1"/>
    <xf numFmtId="0" fontId="74" fillId="4" borderId="0" xfId="3" applyFont="1" applyFill="1" applyAlignment="1">
      <alignment horizontal="center"/>
    </xf>
    <xf numFmtId="0" fontId="5" fillId="4" borderId="0" xfId="3" applyFill="1" applyAlignment="1">
      <alignment vertical="center"/>
    </xf>
    <xf numFmtId="0" fontId="5" fillId="4" borderId="0" xfId="3" applyFill="1" applyAlignment="1">
      <alignment vertical="top"/>
    </xf>
    <xf numFmtId="175" fontId="5" fillId="4" borderId="0" xfId="3" applyNumberFormat="1" applyFill="1" applyAlignment="1">
      <alignment vertical="top"/>
    </xf>
    <xf numFmtId="175" fontId="5" fillId="4" borderId="6" xfId="3" applyNumberFormat="1" applyFill="1" applyBorder="1" applyAlignment="1">
      <alignment vertical="top"/>
    </xf>
    <xf numFmtId="0" fontId="5" fillId="4" borderId="4" xfId="3" applyFill="1" applyBorder="1" applyAlignment="1">
      <alignment horizontal="center"/>
    </xf>
    <xf numFmtId="0" fontId="5" fillId="4" borderId="4" xfId="3" applyFill="1" applyBorder="1" applyAlignment="1">
      <alignment vertical="center"/>
    </xf>
    <xf numFmtId="0" fontId="87" fillId="13" borderId="9" xfId="0" applyFont="1" applyFill="1" applyBorder="1" applyAlignment="1">
      <alignment horizontal="left" vertical="center"/>
    </xf>
    <xf numFmtId="0" fontId="87" fillId="13" borderId="8" xfId="0" applyFont="1" applyFill="1" applyBorder="1" applyAlignment="1">
      <alignment horizontal="left" vertical="center" wrapText="1"/>
    </xf>
    <xf numFmtId="172" fontId="87" fillId="13" borderId="12" xfId="0" applyNumberFormat="1" applyFont="1" applyFill="1" applyBorder="1" applyAlignment="1">
      <alignment horizontal="left" vertical="center"/>
    </xf>
    <xf numFmtId="0" fontId="116" fillId="4" borderId="10" xfId="0" applyFont="1" applyFill="1" applyBorder="1" applyAlignment="1">
      <alignment horizontal="center" vertical="center" wrapText="1"/>
    </xf>
    <xf numFmtId="0" fontId="117" fillId="4" borderId="11" xfId="0" applyFont="1" applyFill="1" applyBorder="1" applyAlignment="1">
      <alignment vertical="center" wrapText="1"/>
    </xf>
    <xf numFmtId="0" fontId="117" fillId="4" borderId="11" xfId="0" applyFont="1" applyFill="1" applyBorder="1" applyAlignment="1">
      <alignment horizontal="center" vertical="center" wrapText="1"/>
    </xf>
    <xf numFmtId="0" fontId="118" fillId="4" borderId="11" xfId="0" applyFont="1" applyFill="1" applyBorder="1" applyAlignment="1">
      <alignment horizontal="center" vertical="center" wrapText="1"/>
    </xf>
    <xf numFmtId="177" fontId="24" fillId="4" borderId="10" xfId="3" applyNumberFormat="1" applyFont="1" applyFill="1" applyBorder="1" applyAlignment="1" applyProtection="1">
      <alignment horizontal="right" vertical="center"/>
      <protection hidden="1"/>
    </xf>
    <xf numFmtId="10" fontId="118" fillId="4" borderId="11" xfId="2" applyNumberFormat="1" applyFont="1" applyFill="1" applyBorder="1" applyAlignment="1">
      <alignment horizontal="right" vertical="center" wrapText="1"/>
    </xf>
    <xf numFmtId="49" fontId="119" fillId="5" borderId="10" xfId="1" applyNumberFormat="1" applyFont="1" applyFill="1" applyBorder="1" applyAlignment="1">
      <alignment vertical="center" wrapText="1"/>
    </xf>
    <xf numFmtId="0" fontId="119" fillId="5" borderId="11" xfId="0" applyFont="1" applyFill="1" applyBorder="1" applyAlignment="1">
      <alignment vertical="center" wrapText="1"/>
    </xf>
    <xf numFmtId="0" fontId="119" fillId="5" borderId="11" xfId="0" applyFont="1" applyFill="1" applyBorder="1" applyAlignment="1">
      <alignment horizontal="left" vertical="center" wrapText="1"/>
    </xf>
    <xf numFmtId="0" fontId="120" fillId="5" borderId="11" xfId="0" applyFont="1" applyFill="1" applyBorder="1" applyAlignment="1">
      <alignment horizontal="center" vertical="center" wrapText="1"/>
    </xf>
    <xf numFmtId="173" fontId="26" fillId="4" borderId="10" xfId="3" applyNumberFormat="1" applyFont="1" applyFill="1" applyBorder="1" applyAlignment="1" applyProtection="1">
      <alignment horizontal="right" vertical="center"/>
      <protection hidden="1"/>
    </xf>
    <xf numFmtId="10" fontId="120" fillId="4" borderId="11" xfId="2" applyNumberFormat="1" applyFont="1" applyFill="1" applyBorder="1" applyAlignment="1">
      <alignment horizontal="right" vertical="center" wrapText="1"/>
    </xf>
    <xf numFmtId="0" fontId="117" fillId="4" borderId="9" xfId="0" applyFont="1" applyFill="1" applyBorder="1" applyAlignment="1">
      <alignment vertical="center" wrapText="1"/>
    </xf>
    <xf numFmtId="0" fontId="117" fillId="4" borderId="8" xfId="0" applyFont="1" applyFill="1" applyBorder="1" applyAlignment="1">
      <alignment vertical="center" wrapText="1"/>
    </xf>
    <xf numFmtId="0" fontId="117" fillId="4" borderId="12" xfId="0" applyFont="1" applyFill="1" applyBorder="1" applyAlignment="1">
      <alignment vertical="center" wrapText="1"/>
    </xf>
    <xf numFmtId="173" fontId="24" fillId="4" borderId="10" xfId="3" applyNumberFormat="1" applyFont="1" applyFill="1" applyBorder="1" applyAlignment="1" applyProtection="1">
      <alignment horizontal="right" vertical="center"/>
      <protection hidden="1"/>
    </xf>
    <xf numFmtId="9" fontId="117" fillId="4" borderId="10" xfId="2" applyFont="1" applyFill="1" applyBorder="1" applyAlignment="1">
      <alignment horizontal="right" vertical="center" wrapText="1"/>
    </xf>
    <xf numFmtId="0" fontId="119" fillId="4" borderId="11" xfId="1" applyNumberFormat="1" applyFont="1" applyFill="1" applyBorder="1" applyAlignment="1">
      <alignment horizontal="right" vertical="center" wrapText="1"/>
    </xf>
    <xf numFmtId="10" fontId="117" fillId="4" borderId="10" xfId="2" applyNumberFormat="1" applyFont="1" applyFill="1" applyBorder="1" applyAlignment="1">
      <alignment horizontal="right" vertical="center" wrapText="1"/>
    </xf>
    <xf numFmtId="0" fontId="119" fillId="0" borderId="10" xfId="1" applyNumberFormat="1" applyFont="1" applyBorder="1" applyAlignment="1">
      <alignment horizontal="right" vertical="center" wrapText="1"/>
    </xf>
    <xf numFmtId="171" fontId="32" fillId="7" borderId="10" xfId="0" applyNumberFormat="1" applyFont="1" applyFill="1" applyBorder="1" applyAlignment="1">
      <alignment horizontal="center" wrapText="1"/>
    </xf>
    <xf numFmtId="171" fontId="56" fillId="7" borderId="12" xfId="0" applyNumberFormat="1" applyFont="1" applyFill="1" applyBorder="1" applyAlignment="1" applyProtection="1">
      <alignment horizontal="center" wrapText="1"/>
      <protection locked="0"/>
    </xf>
    <xf numFmtId="2" fontId="38" fillId="4" borderId="10" xfId="0" applyNumberFormat="1" applyFont="1" applyFill="1" applyBorder="1" applyAlignment="1">
      <alignment horizontal="left" wrapText="1"/>
    </xf>
    <xf numFmtId="0" fontId="38" fillId="0" borderId="10" xfId="0" applyFont="1" applyBorder="1" applyAlignment="1">
      <alignment horizontal="left" wrapText="1"/>
    </xf>
    <xf numFmtId="0" fontId="35" fillId="3" borderId="10" xfId="0" applyFont="1" applyFill="1" applyBorder="1" applyAlignment="1">
      <alignment horizontal="center"/>
    </xf>
    <xf numFmtId="0" fontId="35" fillId="0" borderId="10" xfId="0" applyFont="1" applyBorder="1" applyAlignment="1">
      <alignment horizontal="center"/>
    </xf>
    <xf numFmtId="0" fontId="38" fillId="0" borderId="10" xfId="0" applyFont="1" applyBorder="1" applyAlignment="1">
      <alignment horizontal="left"/>
    </xf>
    <xf numFmtId="2" fontId="38" fillId="0" borderId="10" xfId="0" applyNumberFormat="1" applyFont="1" applyBorder="1" applyAlignment="1">
      <alignment horizontal="left"/>
    </xf>
    <xf numFmtId="171" fontId="35" fillId="3" borderId="10" xfId="0" applyNumberFormat="1" applyFont="1" applyFill="1" applyBorder="1" applyAlignment="1">
      <alignment horizontal="center"/>
    </xf>
    <xf numFmtId="171" fontId="35" fillId="0" borderId="10" xfId="0" applyNumberFormat="1" applyFont="1" applyBorder="1" applyAlignment="1">
      <alignment horizontal="center"/>
    </xf>
    <xf numFmtId="171" fontId="38" fillId="3" borderId="10" xfId="0" applyNumberFormat="1" applyFont="1" applyFill="1" applyBorder="1" applyAlignment="1">
      <alignment horizontal="left"/>
    </xf>
    <xf numFmtId="171" fontId="38" fillId="0" borderId="10" xfId="0" applyNumberFormat="1" applyFont="1" applyBorder="1" applyAlignment="1">
      <alignment horizontal="left"/>
    </xf>
    <xf numFmtId="49" fontId="38" fillId="0" borderId="10" xfId="0" applyNumberFormat="1" applyFont="1" applyBorder="1" applyAlignment="1">
      <alignment horizontal="center"/>
    </xf>
    <xf numFmtId="164" fontId="38" fillId="3" borderId="10" xfId="0" applyNumberFormat="1" applyFont="1" applyFill="1" applyBorder="1" applyAlignment="1">
      <alignment horizontal="center"/>
    </xf>
    <xf numFmtId="164" fontId="38" fillId="3" borderId="10" xfId="0" applyNumberFormat="1" applyFont="1" applyFill="1" applyBorder="1" applyAlignment="1">
      <alignment wrapText="1"/>
    </xf>
    <xf numFmtId="164" fontId="71" fillId="3" borderId="10" xfId="0" applyNumberFormat="1" applyFont="1" applyFill="1" applyBorder="1"/>
    <xf numFmtId="178" fontId="6" fillId="5" borderId="11" xfId="8" applyNumberFormat="1" applyFont="1" applyFill="1" applyBorder="1" applyAlignment="1" applyProtection="1">
      <alignment horizontal="right"/>
      <protection locked="0"/>
    </xf>
    <xf numFmtId="178" fontId="7" fillId="3" borderId="10" xfId="3" applyNumberFormat="1" applyFont="1" applyFill="1" applyBorder="1"/>
    <xf numFmtId="179" fontId="7" fillId="4" borderId="10" xfId="0" applyNumberFormat="1" applyFont="1" applyFill="1" applyBorder="1" applyAlignment="1" applyProtection="1">
      <alignment horizontal="right"/>
      <protection hidden="1"/>
    </xf>
    <xf numFmtId="179" fontId="7" fillId="3" borderId="10" xfId="3" applyNumberFormat="1" applyFont="1" applyFill="1" applyBorder="1"/>
    <xf numFmtId="175" fontId="6" fillId="5" borderId="10" xfId="3" applyNumberFormat="1" applyFont="1" applyFill="1" applyBorder="1" applyAlignment="1" applyProtection="1">
      <alignment horizontal="right" vertical="center"/>
      <protection locked="0"/>
    </xf>
    <xf numFmtId="0" fontId="111" fillId="6" borderId="0" xfId="0" applyFont="1" applyFill="1" applyAlignment="1">
      <alignment horizontal="center"/>
    </xf>
    <xf numFmtId="0" fontId="105" fillId="6" borderId="1" xfId="3" applyFont="1" applyFill="1" applyBorder="1" applyAlignment="1">
      <alignment horizontal="left" vertical="top" wrapText="1"/>
    </xf>
    <xf numFmtId="0" fontId="105" fillId="6" borderId="2" xfId="3" applyFont="1" applyFill="1" applyBorder="1" applyAlignment="1">
      <alignment horizontal="left" vertical="top"/>
    </xf>
    <xf numFmtId="0" fontId="105" fillId="6" borderId="7" xfId="3" applyFont="1" applyFill="1" applyBorder="1" applyAlignment="1">
      <alignment horizontal="left" vertical="top"/>
    </xf>
    <xf numFmtId="0" fontId="105" fillId="6" borderId="21" xfId="3" applyFont="1" applyFill="1" applyBorder="1" applyAlignment="1">
      <alignment horizontal="left" vertical="top"/>
    </xf>
    <xf numFmtId="0" fontId="105" fillId="6" borderId="0" xfId="3" applyFont="1" applyFill="1" applyAlignment="1">
      <alignment horizontal="left" vertical="top"/>
    </xf>
    <xf numFmtId="0" fontId="105" fillId="6" borderId="6" xfId="3" applyFont="1" applyFill="1" applyBorder="1" applyAlignment="1">
      <alignment horizontal="left" vertical="top"/>
    </xf>
    <xf numFmtId="0" fontId="105" fillId="6" borderId="3" xfId="3" applyFont="1" applyFill="1" applyBorder="1" applyAlignment="1">
      <alignment horizontal="left" vertical="top"/>
    </xf>
    <xf numFmtId="0" fontId="105" fillId="6" borderId="4" xfId="3" applyFont="1" applyFill="1" applyBorder="1" applyAlignment="1">
      <alignment horizontal="left" vertical="top"/>
    </xf>
    <xf numFmtId="0" fontId="105" fillId="6" borderId="5" xfId="3" applyFont="1" applyFill="1" applyBorder="1" applyAlignment="1">
      <alignment horizontal="left" vertical="top"/>
    </xf>
    <xf numFmtId="0" fontId="112" fillId="6" borderId="3" xfId="9" applyFont="1" applyFill="1" applyBorder="1" applyAlignment="1" applyProtection="1">
      <alignment horizontal="center" vertical="center" wrapText="1"/>
      <protection hidden="1"/>
    </xf>
    <xf numFmtId="0" fontId="112" fillId="6" borderId="4" xfId="9" applyFont="1" applyFill="1" applyBorder="1" applyAlignment="1" applyProtection="1">
      <alignment horizontal="center" vertical="center" wrapText="1"/>
      <protection hidden="1"/>
    </xf>
    <xf numFmtId="0" fontId="10" fillId="0" borderId="0" xfId="0" applyFont="1" applyAlignment="1">
      <alignment horizontal="left" wrapText="1"/>
    </xf>
    <xf numFmtId="0" fontId="42" fillId="0" borderId="1" xfId="3" applyFont="1" applyBorder="1" applyAlignment="1" applyProtection="1">
      <alignment horizontal="center" vertical="center"/>
      <protection hidden="1"/>
    </xf>
    <xf numFmtId="0" fontId="42" fillId="0" borderId="2" xfId="3" applyFont="1" applyBorder="1" applyAlignment="1" applyProtection="1">
      <alignment horizontal="center" vertical="center"/>
      <protection hidden="1"/>
    </xf>
    <xf numFmtId="0" fontId="42" fillId="0" borderId="7" xfId="3" applyFont="1" applyBorder="1" applyAlignment="1" applyProtection="1">
      <alignment horizontal="center" vertical="center"/>
      <protection hidden="1"/>
    </xf>
    <xf numFmtId="38" fontId="32" fillId="7" borderId="10" xfId="3" applyNumberFormat="1" applyFont="1" applyFill="1" applyBorder="1" applyAlignment="1" applyProtection="1">
      <alignment horizontal="center" vertical="center"/>
      <protection hidden="1"/>
    </xf>
    <xf numFmtId="10" fontId="7" fillId="0" borderId="10" xfId="3" applyNumberFormat="1" applyFont="1" applyBorder="1" applyAlignment="1" applyProtection="1">
      <alignment horizontal="left" vertical="center" wrapText="1"/>
      <protection locked="0"/>
    </xf>
    <xf numFmtId="15" fontId="24" fillId="5" borderId="9" xfId="3" applyNumberFormat="1" applyFont="1" applyFill="1" applyBorder="1" applyAlignment="1" applyProtection="1">
      <alignment horizontal="center" vertical="center"/>
      <protection locked="0" hidden="1"/>
    </xf>
    <xf numFmtId="0" fontId="24" fillId="5" borderId="8" xfId="3" applyFont="1" applyFill="1" applyBorder="1" applyAlignment="1" applyProtection="1">
      <alignment horizontal="center" vertical="center"/>
      <protection locked="0" hidden="1"/>
    </xf>
    <xf numFmtId="0" fontId="24" fillId="5" borderId="12" xfId="3" applyFont="1" applyFill="1" applyBorder="1" applyAlignment="1" applyProtection="1">
      <alignment horizontal="center" vertical="center"/>
      <protection locked="0" hidden="1"/>
    </xf>
    <xf numFmtId="0" fontId="24" fillId="2" borderId="9" xfId="3" applyFont="1" applyFill="1" applyBorder="1" applyAlignment="1" applyProtection="1">
      <alignment horizontal="center" vertical="top"/>
      <protection hidden="1"/>
    </xf>
    <xf numFmtId="0" fontId="24" fillId="2" borderId="8" xfId="3" applyFont="1" applyFill="1" applyBorder="1" applyAlignment="1" applyProtection="1">
      <alignment horizontal="center" vertical="top"/>
      <protection hidden="1"/>
    </xf>
    <xf numFmtId="0" fontId="24" fillId="2" borderId="12" xfId="3" applyFont="1" applyFill="1" applyBorder="1" applyAlignment="1" applyProtection="1">
      <alignment horizontal="center" vertical="top"/>
      <protection hidden="1"/>
    </xf>
    <xf numFmtId="0" fontId="91" fillId="5" borderId="9" xfId="3" applyFont="1" applyFill="1" applyBorder="1" applyAlignment="1" applyProtection="1">
      <alignment horizontal="center" vertical="center"/>
      <protection hidden="1"/>
    </xf>
    <xf numFmtId="0" fontId="91" fillId="5" borderId="12" xfId="3" applyFont="1" applyFill="1" applyBorder="1" applyAlignment="1" applyProtection="1">
      <alignment horizontal="center" vertical="center"/>
      <protection hidden="1"/>
    </xf>
    <xf numFmtId="0" fontId="37" fillId="6" borderId="0" xfId="3" applyFont="1" applyFill="1" applyAlignment="1">
      <alignment horizontal="left" vertical="center" wrapText="1"/>
    </xf>
    <xf numFmtId="0" fontId="6" fillId="6" borderId="0" xfId="3" applyFont="1" applyFill="1" applyAlignment="1">
      <alignment wrapText="1"/>
    </xf>
    <xf numFmtId="0" fontId="114" fillId="6" borderId="0" xfId="3" applyFont="1" applyFill="1" applyAlignment="1">
      <alignment horizontal="center" shrinkToFit="1"/>
    </xf>
    <xf numFmtId="0" fontId="37" fillId="6" borderId="0" xfId="3" applyFont="1" applyFill="1" applyAlignment="1">
      <alignment horizontal="left" wrapText="1"/>
    </xf>
    <xf numFmtId="0" fontId="13" fillId="10" borderId="1"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7" fillId="6" borderId="0" xfId="0" applyFont="1" applyFill="1" applyAlignment="1">
      <alignment horizontal="center"/>
    </xf>
    <xf numFmtId="0" fontId="17" fillId="6" borderId="0" xfId="0" applyFont="1" applyFill="1" applyAlignment="1">
      <alignment horizontal="center" wrapText="1"/>
    </xf>
    <xf numFmtId="0" fontId="33" fillId="6" borderId="0" xfId="0" applyFont="1" applyFill="1" applyAlignment="1">
      <alignment horizontal="center" vertical="center" wrapText="1"/>
    </xf>
    <xf numFmtId="0" fontId="19" fillId="6" borderId="2" xfId="0" applyFont="1" applyFill="1" applyBorder="1" applyAlignment="1">
      <alignment horizontal="right"/>
    </xf>
    <xf numFmtId="0" fontId="19" fillId="6" borderId="7" xfId="0" applyFont="1" applyFill="1" applyBorder="1" applyAlignment="1">
      <alignment horizontal="right"/>
    </xf>
    <xf numFmtId="0" fontId="6" fillId="12" borderId="9" xfId="5" applyFont="1" applyFill="1" applyBorder="1" applyAlignment="1">
      <alignment horizontal="left" vertical="center" wrapText="1"/>
    </xf>
    <xf numFmtId="0" fontId="6" fillId="12" borderId="12" xfId="5" applyFont="1" applyFill="1" applyBorder="1" applyAlignment="1">
      <alignment horizontal="left" vertical="center" wrapText="1"/>
    </xf>
    <xf numFmtId="0" fontId="1" fillId="6" borderId="2" xfId="0" applyFont="1" applyFill="1" applyBorder="1" applyAlignment="1">
      <alignment horizontal="right" vertical="center"/>
    </xf>
    <xf numFmtId="0" fontId="1" fillId="6" borderId="2" xfId="0" applyFont="1" applyFill="1" applyBorder="1" applyAlignment="1">
      <alignment horizontal="right" vertical="center" wrapText="1"/>
    </xf>
    <xf numFmtId="0" fontId="1" fillId="6" borderId="7" xfId="0" applyFont="1" applyFill="1" applyBorder="1" applyAlignment="1">
      <alignment horizontal="right" vertical="center" wrapText="1"/>
    </xf>
    <xf numFmtId="0" fontId="115" fillId="8" borderId="7" xfId="0" applyFont="1" applyFill="1" applyBorder="1" applyAlignment="1">
      <alignment horizontal="center" vertical="center" wrapText="1"/>
    </xf>
    <xf numFmtId="0" fontId="115" fillId="8" borderId="6" xfId="0" applyFont="1" applyFill="1" applyBorder="1" applyAlignment="1">
      <alignment horizontal="center" vertical="center" wrapText="1"/>
    </xf>
    <xf numFmtId="0" fontId="116" fillId="4" borderId="10" xfId="0" applyFont="1" applyFill="1" applyBorder="1" applyAlignment="1">
      <alignment horizontal="center" vertical="center" wrapText="1"/>
    </xf>
    <xf numFmtId="0" fontId="115" fillId="8" borderId="14" xfId="0" applyFont="1" applyFill="1" applyBorder="1" applyAlignment="1">
      <alignment horizontal="center" vertical="center" wrapText="1"/>
    </xf>
    <xf numFmtId="0" fontId="115" fillId="8" borderId="17" xfId="0" applyFont="1" applyFill="1" applyBorder="1" applyAlignment="1">
      <alignment horizontal="center" vertical="center" wrapText="1"/>
    </xf>
    <xf numFmtId="0" fontId="115" fillId="8" borderId="15" xfId="0" applyFont="1" applyFill="1" applyBorder="1" applyAlignment="1">
      <alignment horizontal="center" vertical="center" wrapText="1"/>
    </xf>
    <xf numFmtId="0" fontId="115" fillId="8" borderId="18" xfId="0" applyFont="1" applyFill="1" applyBorder="1" applyAlignment="1">
      <alignment horizontal="center" vertical="center" wrapText="1"/>
    </xf>
    <xf numFmtId="0" fontId="115" fillId="8" borderId="16" xfId="0" applyFont="1" applyFill="1" applyBorder="1" applyAlignment="1">
      <alignment horizontal="center" vertical="center" wrapText="1"/>
    </xf>
    <xf numFmtId="0" fontId="115" fillId="8" borderId="19" xfId="0" applyFont="1" applyFill="1" applyBorder="1" applyAlignment="1">
      <alignment horizontal="center" vertical="center" wrapText="1"/>
    </xf>
    <xf numFmtId="0" fontId="10" fillId="6" borderId="0" xfId="0" applyFont="1" applyFill="1" applyAlignment="1">
      <alignment wrapText="1"/>
    </xf>
    <xf numFmtId="0" fontId="10" fillId="6" borderId="0" xfId="0" applyFont="1" applyFill="1"/>
    <xf numFmtId="0" fontId="20" fillId="7" borderId="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7" fillId="0" borderId="10" xfId="0" applyFont="1" applyBorder="1" applyAlignment="1">
      <alignment horizontal="center" vertical="top" wrapText="1"/>
    </xf>
    <xf numFmtId="0" fontId="7" fillId="0" borderId="13" xfId="0" applyFont="1" applyBorder="1" applyAlignment="1">
      <alignment vertical="top" wrapText="1"/>
    </xf>
    <xf numFmtId="0" fontId="7" fillId="0" borderId="11" xfId="0" applyFont="1" applyBorder="1" applyAlignment="1">
      <alignment vertical="top" wrapText="1"/>
    </xf>
    <xf numFmtId="0" fontId="7" fillId="0" borderId="10" xfId="0" applyFont="1" applyBorder="1" applyAlignment="1">
      <alignment vertical="top" wrapText="1"/>
    </xf>
    <xf numFmtId="0" fontId="7" fillId="0" borderId="10" xfId="0" applyFont="1" applyBorder="1" applyAlignment="1">
      <alignment horizontal="center" wrapText="1"/>
    </xf>
    <xf numFmtId="0" fontId="69" fillId="3" borderId="10" xfId="0" applyFont="1" applyFill="1" applyBorder="1" applyAlignment="1">
      <alignment horizontal="center"/>
    </xf>
    <xf numFmtId="37" fontId="89" fillId="6" borderId="0" xfId="0" applyNumberFormat="1" applyFont="1" applyFill="1" applyAlignment="1">
      <alignment horizontal="left" wrapText="1"/>
    </xf>
    <xf numFmtId="37" fontId="79" fillId="6" borderId="0" xfId="0" applyNumberFormat="1" applyFont="1" applyFill="1" applyAlignment="1">
      <alignment horizontal="left" wrapText="1"/>
    </xf>
    <xf numFmtId="0" fontId="75" fillId="6" borderId="0" xfId="0" applyFont="1" applyFill="1" applyAlignment="1">
      <alignment horizontal="left" vertical="center" wrapText="1"/>
    </xf>
    <xf numFmtId="0" fontId="3" fillId="6" borderId="0" xfId="0" applyFont="1" applyFill="1" applyAlignment="1">
      <alignment horizontal="left" vertical="center" wrapText="1"/>
    </xf>
    <xf numFmtId="0" fontId="69" fillId="5" borderId="10" xfId="0" applyFont="1" applyFill="1" applyBorder="1" applyAlignment="1">
      <alignment horizontal="center" wrapText="1"/>
    </xf>
    <xf numFmtId="0" fontId="69" fillId="5" borderId="10" xfId="0" applyFont="1" applyFill="1" applyBorder="1" applyAlignment="1">
      <alignment horizontal="center"/>
    </xf>
    <xf numFmtId="0" fontId="69" fillId="0" borderId="10" xfId="0" applyFont="1" applyBorder="1" applyAlignment="1">
      <alignment horizontal="center"/>
    </xf>
    <xf numFmtId="171" fontId="67" fillId="5" borderId="10" xfId="0" applyNumberFormat="1" applyFont="1" applyFill="1" applyBorder="1" applyAlignment="1" applyProtection="1">
      <alignment horizontal="center" wrapText="1"/>
      <protection locked="0"/>
    </xf>
    <xf numFmtId="171" fontId="67" fillId="4" borderId="10" xfId="0" applyNumberFormat="1" applyFont="1" applyFill="1" applyBorder="1" applyAlignment="1" applyProtection="1">
      <alignment horizontal="center" wrapText="1"/>
      <protection locked="0"/>
    </xf>
    <xf numFmtId="0" fontId="69" fillId="3" borderId="10" xfId="0" applyFont="1" applyFill="1" applyBorder="1" applyAlignment="1">
      <alignment horizontal="center" wrapText="1"/>
    </xf>
    <xf numFmtId="0" fontId="68" fillId="3" borderId="10" xfId="0" applyFont="1" applyFill="1" applyBorder="1" applyAlignment="1">
      <alignment horizontal="center"/>
    </xf>
    <xf numFmtId="0" fontId="6" fillId="4" borderId="4" xfId="0" applyFont="1" applyFill="1" applyBorder="1" applyAlignment="1">
      <alignment horizontal="center"/>
    </xf>
    <xf numFmtId="14" fontId="7" fillId="5" borderId="4" xfId="3" applyNumberFormat="1" applyFont="1" applyFill="1" applyBorder="1" applyAlignment="1" applyProtection="1">
      <alignment horizontal="right"/>
      <protection hidden="1"/>
    </xf>
    <xf numFmtId="14" fontId="38" fillId="5" borderId="8" xfId="2" applyNumberFormat="1" applyFont="1" applyFill="1" applyBorder="1" applyAlignment="1" applyProtection="1">
      <alignment horizontal="right"/>
      <protection locked="0"/>
    </xf>
    <xf numFmtId="0" fontId="6" fillId="5" borderId="8" xfId="0" applyFont="1" applyFill="1" applyBorder="1" applyAlignment="1" applyProtection="1">
      <alignment horizontal="center"/>
      <protection locked="0"/>
    </xf>
    <xf numFmtId="38" fontId="31" fillId="7" borderId="9" xfId="0" applyNumberFormat="1" applyFont="1" applyFill="1" applyBorder="1" applyAlignment="1" applyProtection="1">
      <alignment horizontal="center" vertical="center" wrapText="1"/>
      <protection hidden="1"/>
    </xf>
    <xf numFmtId="38" fontId="31" fillId="7" borderId="8" xfId="0" applyNumberFormat="1" applyFont="1" applyFill="1" applyBorder="1" applyAlignment="1" applyProtection="1">
      <alignment horizontal="center" vertical="center" wrapText="1"/>
      <protection hidden="1"/>
    </xf>
    <xf numFmtId="38" fontId="31" fillId="7" borderId="12" xfId="0" applyNumberFormat="1" applyFont="1" applyFill="1" applyBorder="1" applyAlignment="1" applyProtection="1">
      <alignment horizontal="center" vertical="center" wrapText="1"/>
      <protection hidden="1"/>
    </xf>
    <xf numFmtId="171" fontId="56" fillId="7" borderId="10" xfId="0" applyNumberFormat="1" applyFont="1" applyFill="1" applyBorder="1" applyAlignment="1" applyProtection="1">
      <alignment horizontal="center"/>
      <protection locked="0"/>
    </xf>
    <xf numFmtId="171" fontId="56" fillId="0" borderId="10" xfId="0" applyNumberFormat="1" applyFont="1" applyBorder="1" applyAlignment="1" applyProtection="1">
      <alignment horizontal="center"/>
      <protection locked="0"/>
    </xf>
    <xf numFmtId="171" fontId="67" fillId="3" borderId="10" xfId="0" applyNumberFormat="1" applyFont="1" applyFill="1" applyBorder="1" applyAlignment="1" applyProtection="1">
      <alignment horizontal="center" wrapText="1"/>
      <protection locked="0"/>
    </xf>
    <xf numFmtId="0" fontId="75" fillId="6" borderId="0" xfId="0" applyFont="1" applyFill="1" applyAlignment="1">
      <alignment horizontal="left" wrapText="1"/>
    </xf>
    <xf numFmtId="37" fontId="76" fillId="6" borderId="0" xfId="0" applyNumberFormat="1" applyFont="1" applyFill="1" applyAlignment="1">
      <alignment horizontal="center"/>
    </xf>
    <xf numFmtId="171" fontId="67" fillId="0" borderId="10" xfId="0" applyNumberFormat="1" applyFont="1" applyBorder="1" applyAlignment="1" applyProtection="1">
      <alignment horizontal="center" wrapText="1"/>
      <protection locked="0"/>
    </xf>
    <xf numFmtId="0" fontId="69" fillId="5" borderId="9" xfId="0" applyFont="1" applyFill="1" applyBorder="1" applyAlignment="1">
      <alignment horizontal="center" wrapText="1"/>
    </xf>
    <xf numFmtId="0" fontId="69" fillId="5" borderId="8" xfId="0" applyFont="1" applyFill="1" applyBorder="1" applyAlignment="1">
      <alignment horizontal="center" wrapText="1"/>
    </xf>
    <xf numFmtId="0" fontId="69" fillId="5" borderId="12" xfId="0" applyFont="1" applyFill="1" applyBorder="1" applyAlignment="1">
      <alignment horizontal="center" wrapText="1"/>
    </xf>
    <xf numFmtId="0" fontId="6" fillId="6" borderId="0" xfId="5" applyFont="1" applyFill="1" applyAlignment="1">
      <alignment wrapText="1"/>
    </xf>
    <xf numFmtId="0" fontId="52" fillId="7" borderId="20" xfId="3" applyFont="1" applyFill="1" applyBorder="1" applyAlignment="1" applyProtection="1">
      <alignment horizontal="center" wrapText="1"/>
      <protection hidden="1"/>
    </xf>
    <xf numFmtId="0" fontId="52" fillId="7" borderId="0" xfId="3" applyFont="1" applyFill="1" applyAlignment="1" applyProtection="1">
      <alignment horizontal="center" wrapText="1"/>
      <protection hidden="1"/>
    </xf>
    <xf numFmtId="14" fontId="7" fillId="4" borderId="4" xfId="3" applyNumberFormat="1" applyFont="1" applyFill="1" applyBorder="1" applyAlignment="1" applyProtection="1">
      <alignment horizontal="right"/>
      <protection hidden="1"/>
    </xf>
    <xf numFmtId="0" fontId="7" fillId="4" borderId="4" xfId="3" applyFont="1" applyFill="1" applyBorder="1" applyAlignment="1" applyProtection="1">
      <alignment horizontal="right"/>
      <protection hidden="1"/>
    </xf>
    <xf numFmtId="0" fontId="63" fillId="6" borderId="0" xfId="3" applyFont="1" applyFill="1" applyAlignment="1">
      <alignment horizontal="left" wrapText="1"/>
    </xf>
    <xf numFmtId="0" fontId="49" fillId="6" borderId="0" xfId="3" applyFont="1" applyFill="1" applyAlignment="1">
      <alignment horizontal="left"/>
    </xf>
  </cellXfs>
  <cellStyles count="10">
    <cellStyle name="Currency 2" xfId="8" xr:uid="{C8E8289F-3C73-2942-8196-F268BD40FC30}"/>
    <cellStyle name="Lien hypertexte" xfId="9" builtinId="8"/>
    <cellStyle name="Lien hypertexte 2" xfId="4" xr:uid="{09A25399-1859-4A14-90F7-5B0C3DF0A068}"/>
    <cellStyle name="Milliers" xfId="1" builtinId="3"/>
    <cellStyle name="Monétaire" xfId="6" builtinId="4"/>
    <cellStyle name="Normal" xfId="0" builtinId="0"/>
    <cellStyle name="Normal 2" xfId="3" xr:uid="{2ABC8004-F100-44EA-8A3B-2E633472AB20}"/>
    <cellStyle name="Normal 3" xfId="5" xr:uid="{11C70A0D-8761-44DF-9945-AE3AE7DFDEA8}"/>
    <cellStyle name="Percent 2" xfId="7" xr:uid="{2DF8D0C0-1700-3044-AAB4-840BAB99C6DD}"/>
    <cellStyle name="Pourcentage" xfId="2" builtinId="5"/>
  </cellStyles>
  <dxfs count="0"/>
  <tableStyles count="0" defaultTableStyle="TableStyleMedium9" defaultPivotStyle="PivotStyleLight16"/>
  <colors>
    <mruColors>
      <color rgb="FFD5FFAB"/>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1854200</xdr:colOff>
      <xdr:row>0</xdr:row>
      <xdr:rowOff>0</xdr:rowOff>
    </xdr:from>
    <xdr:to>
      <xdr:col>4</xdr:col>
      <xdr:colOff>3352800</xdr:colOff>
      <xdr:row>0</xdr:row>
      <xdr:rowOff>943237</xdr:rowOff>
    </xdr:to>
    <xdr:pic>
      <xdr:nvPicPr>
        <xdr:cNvPr id="4" name="Graphique 3">
          <a:extLst>
            <a:ext uri="{FF2B5EF4-FFF2-40B4-BE49-F238E27FC236}">
              <a16:creationId xmlns:a16="http://schemas.microsoft.com/office/drawing/2014/main" id="{AE80D2C9-9012-A742-B2A7-0D614CF0729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156200" y="0"/>
          <a:ext cx="1498600" cy="943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3</xdr:row>
      <xdr:rowOff>482600</xdr:rowOff>
    </xdr:from>
    <xdr:to>
      <xdr:col>11</xdr:col>
      <xdr:colOff>673100</xdr:colOff>
      <xdr:row>5</xdr:row>
      <xdr:rowOff>3437</xdr:rowOff>
    </xdr:to>
    <xdr:pic>
      <xdr:nvPicPr>
        <xdr:cNvPr id="5" name="Graphique 4">
          <a:extLst>
            <a:ext uri="{FF2B5EF4-FFF2-40B4-BE49-F238E27FC236}">
              <a16:creationId xmlns:a16="http://schemas.microsoft.com/office/drawing/2014/main" id="{DA97635D-A3C3-754B-9FAF-CBC1B3907A1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741400" y="1600200"/>
          <a:ext cx="1498600" cy="943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165100</xdr:colOff>
      <xdr:row>0</xdr:row>
      <xdr:rowOff>203200</xdr:rowOff>
    </xdr:from>
    <xdr:to>
      <xdr:col>8</xdr:col>
      <xdr:colOff>671318</xdr:colOff>
      <xdr:row>5</xdr:row>
      <xdr:rowOff>63500</xdr:rowOff>
    </xdr:to>
    <xdr:pic>
      <xdr:nvPicPr>
        <xdr:cNvPr id="3" name="Graphique 2">
          <a:extLst>
            <a:ext uri="{FF2B5EF4-FFF2-40B4-BE49-F238E27FC236}">
              <a16:creationId xmlns:a16="http://schemas.microsoft.com/office/drawing/2014/main" id="{42CE9B9A-70CD-D241-BD09-A29EEAE01EA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962900" y="1003300"/>
          <a:ext cx="1331718" cy="838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1484923</xdr:colOff>
      <xdr:row>0</xdr:row>
      <xdr:rowOff>0</xdr:rowOff>
    </xdr:from>
    <xdr:to>
      <xdr:col>5</xdr:col>
      <xdr:colOff>1152769</xdr:colOff>
      <xdr:row>0</xdr:row>
      <xdr:rowOff>793205</xdr:rowOff>
    </xdr:to>
    <xdr:pic>
      <xdr:nvPicPr>
        <xdr:cNvPr id="3" name="Graphique 2">
          <a:extLst>
            <a:ext uri="{FF2B5EF4-FFF2-40B4-BE49-F238E27FC236}">
              <a16:creationId xmlns:a16="http://schemas.microsoft.com/office/drawing/2014/main" id="{7668BCB4-6D0E-8943-AFA1-4E1CCD41DCC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949461" y="0"/>
          <a:ext cx="1260231" cy="793205"/>
        </a:xfrm>
        <a:prstGeom prst="rect">
          <a:avLst/>
        </a:prstGeom>
      </xdr:spPr>
    </xdr:pic>
    <xdr:clientData/>
  </xdr:twoCellAnchor>
  <xdr:twoCellAnchor editAs="oneCell">
    <xdr:from>
      <xdr:col>5</xdr:col>
      <xdr:colOff>800100</xdr:colOff>
      <xdr:row>1</xdr:row>
      <xdr:rowOff>50800</xdr:rowOff>
    </xdr:from>
    <xdr:to>
      <xdr:col>5</xdr:col>
      <xdr:colOff>977900</xdr:colOff>
      <xdr:row>1</xdr:row>
      <xdr:rowOff>228600</xdr:rowOff>
    </xdr:to>
    <xdr:pic>
      <xdr:nvPicPr>
        <xdr:cNvPr id="4" name="Image 3">
          <a:extLst>
            <a:ext uri="{FF2B5EF4-FFF2-40B4-BE49-F238E27FC236}">
              <a16:creationId xmlns:a16="http://schemas.microsoft.com/office/drawing/2014/main" id="{EBDD57C3-B53E-F243-B70C-054BE756ED2A}"/>
            </a:ext>
          </a:extLst>
        </xdr:cNvPr>
        <xdr:cNvPicPr>
          <a:picLocks noChangeAspect="1"/>
        </xdr:cNvPicPr>
      </xdr:nvPicPr>
      <xdr:blipFill>
        <a:blip xmlns:r="http://schemas.openxmlformats.org/officeDocument/2006/relationships" r:embed="rId3"/>
        <a:stretch>
          <a:fillRect/>
        </a:stretch>
      </xdr:blipFill>
      <xdr:spPr>
        <a:xfrm>
          <a:off x="6858000" y="1231900"/>
          <a:ext cx="177800" cy="177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1562100</xdr:colOff>
      <xdr:row>0</xdr:row>
      <xdr:rowOff>25400</xdr:rowOff>
    </xdr:from>
    <xdr:to>
      <xdr:col>5</xdr:col>
      <xdr:colOff>1110656</xdr:colOff>
      <xdr:row>0</xdr:row>
      <xdr:rowOff>863600</xdr:rowOff>
    </xdr:to>
    <xdr:pic>
      <xdr:nvPicPr>
        <xdr:cNvPr id="3" name="Graphique 2">
          <a:extLst>
            <a:ext uri="{FF2B5EF4-FFF2-40B4-BE49-F238E27FC236}">
              <a16:creationId xmlns:a16="http://schemas.microsoft.com/office/drawing/2014/main" id="{7C517419-7BD2-514C-BD71-CECCC30AFFD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867400" y="25400"/>
          <a:ext cx="1326556" cy="838200"/>
        </a:xfrm>
        <a:prstGeom prst="rect">
          <a:avLst/>
        </a:prstGeom>
      </xdr:spPr>
    </xdr:pic>
    <xdr:clientData/>
  </xdr:twoCellAnchor>
  <xdr:twoCellAnchor editAs="oneCell">
    <xdr:from>
      <xdr:col>5</xdr:col>
      <xdr:colOff>749300</xdr:colOff>
      <xdr:row>1</xdr:row>
      <xdr:rowOff>114300</xdr:rowOff>
    </xdr:from>
    <xdr:to>
      <xdr:col>5</xdr:col>
      <xdr:colOff>927100</xdr:colOff>
      <xdr:row>1</xdr:row>
      <xdr:rowOff>292100</xdr:rowOff>
    </xdr:to>
    <xdr:pic>
      <xdr:nvPicPr>
        <xdr:cNvPr id="6" name="Image 5">
          <a:extLst>
            <a:ext uri="{FF2B5EF4-FFF2-40B4-BE49-F238E27FC236}">
              <a16:creationId xmlns:a16="http://schemas.microsoft.com/office/drawing/2014/main" id="{79492596-CCAD-6C48-868E-FF5B40326A3A}"/>
            </a:ext>
          </a:extLst>
        </xdr:cNvPr>
        <xdr:cNvPicPr>
          <a:picLocks noChangeAspect="1"/>
        </xdr:cNvPicPr>
      </xdr:nvPicPr>
      <xdr:blipFill>
        <a:blip xmlns:r="http://schemas.openxmlformats.org/officeDocument/2006/relationships" r:embed="rId3"/>
        <a:stretch>
          <a:fillRect/>
        </a:stretch>
      </xdr:blipFill>
      <xdr:spPr>
        <a:xfrm>
          <a:off x="6832600" y="1270000"/>
          <a:ext cx="177800" cy="177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406400</xdr:colOff>
      <xdr:row>0</xdr:row>
      <xdr:rowOff>0</xdr:rowOff>
    </xdr:from>
    <xdr:to>
      <xdr:col>8</xdr:col>
      <xdr:colOff>760046</xdr:colOff>
      <xdr:row>0</xdr:row>
      <xdr:rowOff>793205</xdr:rowOff>
    </xdr:to>
    <xdr:pic>
      <xdr:nvPicPr>
        <xdr:cNvPr id="2" name="Graphique 1">
          <a:extLst>
            <a:ext uri="{FF2B5EF4-FFF2-40B4-BE49-F238E27FC236}">
              <a16:creationId xmlns:a16="http://schemas.microsoft.com/office/drawing/2014/main" id="{6D89F70A-4C5B-9040-A138-9504878B9B3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264400" y="0"/>
          <a:ext cx="1255346" cy="7932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471715</xdr:colOff>
      <xdr:row>0</xdr:row>
      <xdr:rowOff>0</xdr:rowOff>
    </xdr:from>
    <xdr:to>
      <xdr:col>15</xdr:col>
      <xdr:colOff>829129</xdr:colOff>
      <xdr:row>2</xdr:row>
      <xdr:rowOff>10397</xdr:rowOff>
    </xdr:to>
    <xdr:pic>
      <xdr:nvPicPr>
        <xdr:cNvPr id="2" name="Image 1">
          <a:extLst>
            <a:ext uri="{FF2B5EF4-FFF2-40B4-BE49-F238E27FC236}">
              <a16:creationId xmlns:a16="http://schemas.microsoft.com/office/drawing/2014/main" id="{92EFD27A-8727-784C-B474-0D85D7D976CC}"/>
            </a:ext>
          </a:extLst>
        </xdr:cNvPr>
        <xdr:cNvPicPr>
          <a:picLocks noChangeAspect="1"/>
        </xdr:cNvPicPr>
      </xdr:nvPicPr>
      <xdr:blipFill>
        <a:blip xmlns:r="http://schemas.openxmlformats.org/officeDocument/2006/relationships" r:embed="rId1"/>
        <a:stretch>
          <a:fillRect/>
        </a:stretch>
      </xdr:blipFill>
      <xdr:spPr>
        <a:xfrm>
          <a:off x="13770429" y="0"/>
          <a:ext cx="1182914" cy="7451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127000</xdr:colOff>
      <xdr:row>1</xdr:row>
      <xdr:rowOff>88900</xdr:rowOff>
    </xdr:from>
    <xdr:to>
      <xdr:col>16</xdr:col>
      <xdr:colOff>698500</xdr:colOff>
      <xdr:row>3</xdr:row>
      <xdr:rowOff>298511</xdr:rowOff>
    </xdr:to>
    <xdr:pic>
      <xdr:nvPicPr>
        <xdr:cNvPr id="3" name="Graphique 2">
          <a:extLst>
            <a:ext uri="{FF2B5EF4-FFF2-40B4-BE49-F238E27FC236}">
              <a16:creationId xmlns:a16="http://schemas.microsoft.com/office/drawing/2014/main" id="{5B48FDCD-3C09-6B40-9262-054AA12B139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554200" y="635000"/>
          <a:ext cx="1397000" cy="8827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117191</xdr:colOff>
      <xdr:row>1</xdr:row>
      <xdr:rowOff>215900</xdr:rowOff>
    </xdr:from>
    <xdr:to>
      <xdr:col>13</xdr:col>
      <xdr:colOff>696546</xdr:colOff>
      <xdr:row>4</xdr:row>
      <xdr:rowOff>101600</xdr:rowOff>
    </xdr:to>
    <xdr:pic>
      <xdr:nvPicPr>
        <xdr:cNvPr id="3" name="Graphique 2">
          <a:extLst>
            <a:ext uri="{FF2B5EF4-FFF2-40B4-BE49-F238E27FC236}">
              <a16:creationId xmlns:a16="http://schemas.microsoft.com/office/drawing/2014/main" id="{419F36F0-7B68-EC43-B78C-F0A442BE624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214191" y="711200"/>
          <a:ext cx="1366755" cy="8636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ellfund.ca/wp-content/uploads/2017/12/BF-FINANCEBUDGETING-ALL-MAR2016-1.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A87E4-04E1-A244-9858-3460A3D86940}">
  <sheetPr>
    <tabColor theme="0" tint="-0.499984740745262"/>
  </sheetPr>
  <dimension ref="A1:CJ377"/>
  <sheetViews>
    <sheetView tabSelected="1" zoomScaleNormal="100" workbookViewId="0">
      <selection activeCell="A3" sqref="A3:E8"/>
    </sheetView>
  </sheetViews>
  <sheetFormatPr baseColWidth="10" defaultRowHeight="13"/>
  <cols>
    <col min="5" max="5" width="46" customWidth="1"/>
    <col min="6" max="88" width="10.83203125" style="5"/>
  </cols>
  <sheetData>
    <row r="1" spans="1:11" ht="88" customHeight="1">
      <c r="A1" s="443" t="s">
        <v>315</v>
      </c>
      <c r="B1" s="443"/>
      <c r="C1" s="443"/>
      <c r="D1" s="443"/>
      <c r="E1" s="443"/>
    </row>
    <row r="2" spans="1:11" ht="62" customHeight="1">
      <c r="A2" s="453" t="s">
        <v>316</v>
      </c>
      <c r="B2" s="454"/>
      <c r="C2" s="454"/>
      <c r="D2" s="454"/>
      <c r="E2" s="454"/>
    </row>
    <row r="3" spans="1:11">
      <c r="A3" s="444" t="s">
        <v>318</v>
      </c>
      <c r="B3" s="445"/>
      <c r="C3" s="445"/>
      <c r="D3" s="445"/>
      <c r="E3" s="446"/>
    </row>
    <row r="4" spans="1:11">
      <c r="A4" s="447"/>
      <c r="B4" s="448"/>
      <c r="C4" s="448"/>
      <c r="D4" s="448"/>
      <c r="E4" s="449"/>
    </row>
    <row r="5" spans="1:11">
      <c r="A5" s="447"/>
      <c r="B5" s="448"/>
      <c r="C5" s="448"/>
      <c r="D5" s="448"/>
      <c r="E5" s="449"/>
    </row>
    <row r="6" spans="1:11">
      <c r="A6" s="447"/>
      <c r="B6" s="448"/>
      <c r="C6" s="448"/>
      <c r="D6" s="448"/>
      <c r="E6" s="449"/>
    </row>
    <row r="7" spans="1:11">
      <c r="A7" s="447"/>
      <c r="B7" s="448"/>
      <c r="C7" s="448"/>
      <c r="D7" s="448"/>
      <c r="E7" s="449"/>
    </row>
    <row r="8" spans="1:11" ht="139" customHeight="1">
      <c r="A8" s="450"/>
      <c r="B8" s="451"/>
      <c r="C8" s="451"/>
      <c r="D8" s="451"/>
      <c r="E8" s="452"/>
    </row>
    <row r="9" spans="1:11">
      <c r="A9" s="5"/>
      <c r="B9" s="5"/>
      <c r="C9" s="5"/>
      <c r="D9" s="5"/>
      <c r="E9" s="5"/>
    </row>
    <row r="10" spans="1:11" ht="78" customHeight="1">
      <c r="A10" s="455" t="s">
        <v>312</v>
      </c>
      <c r="B10" s="455"/>
      <c r="C10" s="455"/>
      <c r="D10" s="455"/>
      <c r="E10" s="455"/>
      <c r="F10" s="363"/>
      <c r="G10" s="363"/>
      <c r="H10" s="363"/>
      <c r="I10" s="363"/>
      <c r="J10" s="363"/>
      <c r="K10" s="363"/>
    </row>
    <row r="11" spans="1:11">
      <c r="A11" s="5"/>
      <c r="B11" s="5"/>
      <c r="C11" s="5"/>
      <c r="D11" s="5"/>
      <c r="E11" s="5"/>
    </row>
    <row r="12" spans="1:11">
      <c r="A12" s="5"/>
      <c r="B12" s="5"/>
      <c r="C12" s="5"/>
      <c r="D12" s="5"/>
      <c r="E12" s="5"/>
    </row>
    <row r="13" spans="1:11">
      <c r="A13" s="5"/>
      <c r="B13" s="5"/>
      <c r="C13" s="5"/>
      <c r="D13" s="5"/>
      <c r="E13" s="5"/>
    </row>
    <row r="14" spans="1:11">
      <c r="A14" s="5"/>
      <c r="B14" s="5"/>
      <c r="C14" s="5"/>
      <c r="D14" s="5"/>
      <c r="E14" s="5"/>
    </row>
    <row r="15" spans="1:11">
      <c r="A15" s="5"/>
      <c r="B15" s="5"/>
      <c r="C15" s="5"/>
      <c r="D15" s="5"/>
      <c r="E15" s="5"/>
    </row>
    <row r="16" spans="1:11">
      <c r="A16" s="5"/>
      <c r="B16" s="5"/>
      <c r="C16" s="5"/>
      <c r="D16" s="5"/>
      <c r="E16" s="5"/>
    </row>
    <row r="17" spans="1:5">
      <c r="A17" s="5"/>
      <c r="B17" s="5"/>
      <c r="C17" s="5"/>
      <c r="D17" s="5"/>
      <c r="E17" s="5"/>
    </row>
    <row r="18" spans="1:5">
      <c r="A18" s="5"/>
      <c r="B18" s="5"/>
      <c r="C18" s="5"/>
      <c r="D18" s="5"/>
      <c r="E18" s="5"/>
    </row>
    <row r="19" spans="1:5">
      <c r="A19" s="5"/>
      <c r="B19" s="5"/>
      <c r="C19" s="5"/>
      <c r="D19" s="5"/>
      <c r="E19" s="5"/>
    </row>
    <row r="20" spans="1:5">
      <c r="A20" s="5"/>
      <c r="B20" s="5"/>
      <c r="C20" s="5"/>
      <c r="D20" s="5"/>
      <c r="E20" s="5"/>
    </row>
    <row r="21" spans="1:5">
      <c r="A21" s="5"/>
      <c r="B21" s="5"/>
      <c r="C21" s="5"/>
      <c r="D21" s="5"/>
      <c r="E21" s="5"/>
    </row>
    <row r="22" spans="1:5">
      <c r="A22" s="5"/>
      <c r="B22" s="5"/>
      <c r="C22" s="5"/>
      <c r="D22" s="5"/>
      <c r="E22" s="5"/>
    </row>
    <row r="23" spans="1:5">
      <c r="A23" s="5"/>
      <c r="B23" s="5"/>
      <c r="C23" s="5"/>
      <c r="D23" s="5"/>
      <c r="E23" s="5"/>
    </row>
    <row r="24" spans="1:5">
      <c r="A24" s="5"/>
      <c r="B24" s="5"/>
      <c r="C24" s="5"/>
      <c r="D24" s="5"/>
      <c r="E24" s="5"/>
    </row>
    <row r="25" spans="1:5">
      <c r="A25" s="5"/>
      <c r="B25" s="5"/>
      <c r="C25" s="5"/>
      <c r="D25" s="5"/>
      <c r="E25" s="5"/>
    </row>
    <row r="26" spans="1:5">
      <c r="A26" s="5"/>
      <c r="B26" s="5"/>
      <c r="C26" s="5"/>
      <c r="D26" s="5"/>
      <c r="E26" s="5"/>
    </row>
    <row r="27" spans="1:5">
      <c r="A27" s="5"/>
      <c r="B27" s="5"/>
      <c r="C27" s="5"/>
      <c r="D27" s="5"/>
      <c r="E27" s="5"/>
    </row>
    <row r="28" spans="1:5">
      <c r="A28" s="5"/>
      <c r="B28" s="5"/>
      <c r="C28" s="5"/>
      <c r="D28" s="5"/>
      <c r="E28" s="5"/>
    </row>
    <row r="29" spans="1:5">
      <c r="A29" s="5"/>
      <c r="B29" s="5"/>
      <c r="C29" s="5"/>
      <c r="D29" s="5"/>
      <c r="E29" s="5"/>
    </row>
    <row r="30" spans="1:5">
      <c r="A30" s="5"/>
      <c r="B30" s="5"/>
      <c r="C30" s="5"/>
      <c r="D30" s="5"/>
      <c r="E30" s="5"/>
    </row>
    <row r="31" spans="1:5">
      <c r="A31" s="5"/>
      <c r="B31" s="5"/>
      <c r="C31" s="5"/>
      <c r="D31" s="5"/>
      <c r="E31" s="5"/>
    </row>
    <row r="32" spans="1:5">
      <c r="A32" s="5"/>
      <c r="B32" s="5"/>
      <c r="C32" s="5"/>
      <c r="D32" s="5"/>
      <c r="E32" s="5"/>
    </row>
    <row r="33" spans="1:5">
      <c r="A33" s="5"/>
      <c r="B33" s="5"/>
      <c r="C33" s="5"/>
      <c r="D33" s="5"/>
      <c r="E33" s="5"/>
    </row>
    <row r="34" spans="1:5">
      <c r="A34" s="5"/>
      <c r="B34" s="5"/>
      <c r="C34" s="5"/>
      <c r="D34" s="5"/>
      <c r="E34" s="5"/>
    </row>
    <row r="35" spans="1:5">
      <c r="A35" s="5"/>
      <c r="B35" s="5"/>
      <c r="C35" s="5"/>
      <c r="D35" s="5"/>
      <c r="E35" s="5"/>
    </row>
    <row r="36" spans="1:5">
      <c r="A36" s="5"/>
      <c r="B36" s="5"/>
      <c r="C36" s="5"/>
      <c r="D36" s="5"/>
      <c r="E36" s="5"/>
    </row>
    <row r="37" spans="1:5">
      <c r="A37" s="5"/>
      <c r="B37" s="5"/>
      <c r="C37" s="5"/>
      <c r="D37" s="5"/>
      <c r="E37" s="5"/>
    </row>
    <row r="38" spans="1:5">
      <c r="A38" s="5"/>
      <c r="B38" s="5"/>
      <c r="C38" s="5"/>
      <c r="D38" s="5"/>
      <c r="E38" s="5"/>
    </row>
    <row r="39" spans="1:5">
      <c r="A39" s="5"/>
      <c r="B39" s="5"/>
      <c r="C39" s="5"/>
      <c r="D39" s="5"/>
      <c r="E39" s="5"/>
    </row>
    <row r="40" spans="1:5">
      <c r="A40" s="5"/>
      <c r="B40" s="5"/>
      <c r="C40" s="5"/>
      <c r="D40" s="5"/>
      <c r="E40" s="5"/>
    </row>
    <row r="41" spans="1:5">
      <c r="A41" s="5"/>
      <c r="B41" s="5"/>
      <c r="C41" s="5"/>
      <c r="D41" s="5"/>
      <c r="E41" s="5"/>
    </row>
    <row r="42" spans="1:5">
      <c r="A42" s="5"/>
      <c r="B42" s="5"/>
      <c r="C42" s="5"/>
      <c r="D42" s="5"/>
      <c r="E42" s="5"/>
    </row>
    <row r="43" spans="1:5">
      <c r="A43" s="5"/>
      <c r="B43" s="5"/>
      <c r="C43" s="5"/>
      <c r="D43" s="5"/>
      <c r="E43" s="5"/>
    </row>
    <row r="44" spans="1:5">
      <c r="A44" s="5"/>
      <c r="B44" s="5"/>
      <c r="C44" s="5"/>
      <c r="D44" s="5"/>
      <c r="E44" s="5"/>
    </row>
    <row r="45" spans="1:5">
      <c r="A45" s="5"/>
      <c r="B45" s="5"/>
      <c r="C45" s="5"/>
      <c r="D45" s="5"/>
      <c r="E45" s="5"/>
    </row>
    <row r="46" spans="1:5">
      <c r="A46" s="5"/>
      <c r="B46" s="5"/>
      <c r="C46" s="5"/>
      <c r="D46" s="5"/>
      <c r="E46" s="5"/>
    </row>
    <row r="47" spans="1:5">
      <c r="A47" s="5"/>
      <c r="B47" s="5"/>
      <c r="C47" s="5"/>
      <c r="D47" s="5"/>
      <c r="E47" s="5"/>
    </row>
    <row r="48" spans="1:5">
      <c r="A48" s="5"/>
      <c r="B48" s="5"/>
      <c r="C48" s="5"/>
      <c r="D48" s="5"/>
      <c r="E48" s="5"/>
    </row>
    <row r="49" spans="1:5">
      <c r="A49" s="5"/>
      <c r="B49" s="5"/>
      <c r="C49" s="5"/>
      <c r="D49" s="5"/>
      <c r="E49" s="5"/>
    </row>
    <row r="50" spans="1:5">
      <c r="A50" s="5"/>
      <c r="B50" s="5"/>
      <c r="C50" s="5"/>
      <c r="D50" s="5"/>
      <c r="E50" s="5"/>
    </row>
    <row r="51" spans="1:5">
      <c r="A51" s="5"/>
      <c r="B51" s="5"/>
      <c r="C51" s="5"/>
      <c r="D51" s="5"/>
      <c r="E51" s="5"/>
    </row>
    <row r="52" spans="1:5">
      <c r="A52" s="5"/>
      <c r="B52" s="5"/>
      <c r="C52" s="5"/>
      <c r="D52" s="5"/>
      <c r="E52" s="5"/>
    </row>
    <row r="53" spans="1:5">
      <c r="A53" s="5"/>
      <c r="B53" s="5"/>
      <c r="C53" s="5"/>
      <c r="D53" s="5"/>
      <c r="E53" s="5"/>
    </row>
    <row r="54" spans="1:5">
      <c r="A54" s="5"/>
      <c r="B54" s="5"/>
      <c r="C54" s="5"/>
      <c r="D54" s="5"/>
      <c r="E54" s="5"/>
    </row>
    <row r="55" spans="1:5">
      <c r="A55" s="5"/>
      <c r="B55" s="5"/>
      <c r="C55" s="5"/>
      <c r="D55" s="5"/>
      <c r="E55" s="5"/>
    </row>
    <row r="56" spans="1:5">
      <c r="A56" s="5"/>
      <c r="B56" s="5"/>
      <c r="C56" s="5"/>
      <c r="D56" s="5"/>
      <c r="E56" s="5"/>
    </row>
    <row r="57" spans="1:5">
      <c r="A57" s="5"/>
      <c r="B57" s="5"/>
      <c r="C57" s="5"/>
      <c r="D57" s="5"/>
      <c r="E57" s="5"/>
    </row>
    <row r="58" spans="1:5">
      <c r="A58" s="5"/>
      <c r="B58" s="5"/>
      <c r="C58" s="5"/>
      <c r="D58" s="5"/>
      <c r="E58" s="5"/>
    </row>
    <row r="59" spans="1:5">
      <c r="A59" s="5"/>
      <c r="B59" s="5"/>
      <c r="C59" s="5"/>
      <c r="D59" s="5"/>
      <c r="E59" s="5"/>
    </row>
    <row r="60" spans="1:5">
      <c r="A60" s="5"/>
      <c r="B60" s="5"/>
      <c r="C60" s="5"/>
      <c r="D60" s="5"/>
      <c r="E60" s="5"/>
    </row>
    <row r="61" spans="1:5">
      <c r="A61" s="5"/>
      <c r="B61" s="5"/>
      <c r="C61" s="5"/>
      <c r="D61" s="5"/>
      <c r="E61" s="5"/>
    </row>
    <row r="62" spans="1:5">
      <c r="A62" s="5"/>
      <c r="B62" s="5"/>
      <c r="C62" s="5"/>
      <c r="D62" s="5"/>
      <c r="E62" s="5"/>
    </row>
    <row r="63" spans="1:5">
      <c r="A63" s="5"/>
      <c r="B63" s="5"/>
      <c r="C63" s="5"/>
      <c r="D63" s="5"/>
      <c r="E63" s="5"/>
    </row>
    <row r="64" spans="1:5">
      <c r="A64" s="5"/>
      <c r="B64" s="5"/>
      <c r="C64" s="5"/>
      <c r="D64" s="5"/>
      <c r="E64" s="5"/>
    </row>
    <row r="65" spans="1:5">
      <c r="A65" s="5"/>
      <c r="B65" s="5"/>
      <c r="C65" s="5"/>
      <c r="D65" s="5"/>
      <c r="E65" s="5"/>
    </row>
    <row r="66" spans="1:5">
      <c r="A66" s="5"/>
      <c r="B66" s="5"/>
      <c r="C66" s="5"/>
      <c r="D66" s="5"/>
      <c r="E66" s="5"/>
    </row>
    <row r="67" spans="1:5">
      <c r="A67" s="5"/>
      <c r="B67" s="5"/>
      <c r="C67" s="5"/>
      <c r="D67" s="5"/>
      <c r="E67" s="5"/>
    </row>
    <row r="68" spans="1:5">
      <c r="A68" s="5"/>
      <c r="B68" s="5"/>
      <c r="C68" s="5"/>
      <c r="D68" s="5"/>
      <c r="E68" s="5"/>
    </row>
    <row r="69" spans="1:5">
      <c r="A69" s="5"/>
      <c r="B69" s="5"/>
      <c r="C69" s="5"/>
      <c r="D69" s="5"/>
      <c r="E69" s="5"/>
    </row>
    <row r="70" spans="1:5">
      <c r="A70" s="5"/>
      <c r="B70" s="5"/>
      <c r="C70" s="5"/>
      <c r="D70" s="5"/>
      <c r="E70" s="5"/>
    </row>
    <row r="71" spans="1:5">
      <c r="A71" s="5"/>
      <c r="B71" s="5"/>
      <c r="C71" s="5"/>
      <c r="D71" s="5"/>
      <c r="E71" s="5"/>
    </row>
    <row r="72" spans="1:5">
      <c r="A72" s="5"/>
      <c r="B72" s="5"/>
      <c r="C72" s="5"/>
      <c r="D72" s="5"/>
      <c r="E72" s="5"/>
    </row>
    <row r="73" spans="1:5">
      <c r="A73" s="5"/>
      <c r="B73" s="5"/>
      <c r="C73" s="5"/>
      <c r="D73" s="5"/>
      <c r="E73" s="5"/>
    </row>
    <row r="74" spans="1:5">
      <c r="A74" s="5"/>
      <c r="B74" s="5"/>
      <c r="C74" s="5"/>
      <c r="D74" s="5"/>
      <c r="E74" s="5"/>
    </row>
    <row r="75" spans="1:5">
      <c r="A75" s="5"/>
      <c r="B75" s="5"/>
      <c r="C75" s="5"/>
      <c r="D75" s="5"/>
      <c r="E75" s="5"/>
    </row>
    <row r="76" spans="1:5">
      <c r="A76" s="5"/>
      <c r="B76" s="5"/>
      <c r="C76" s="5"/>
      <c r="D76" s="5"/>
      <c r="E76" s="5"/>
    </row>
    <row r="77" spans="1:5">
      <c r="A77" s="5"/>
      <c r="B77" s="5"/>
      <c r="C77" s="5"/>
      <c r="D77" s="5"/>
      <c r="E77" s="5"/>
    </row>
    <row r="78" spans="1:5">
      <c r="A78" s="5"/>
      <c r="B78" s="5"/>
      <c r="C78" s="5"/>
      <c r="D78" s="5"/>
      <c r="E78" s="5"/>
    </row>
    <row r="79" spans="1:5">
      <c r="A79" s="5"/>
      <c r="B79" s="5"/>
      <c r="C79" s="5"/>
      <c r="D79" s="5"/>
      <c r="E79" s="5"/>
    </row>
    <row r="80" spans="1:5">
      <c r="A80" s="5"/>
      <c r="B80" s="5"/>
      <c r="C80" s="5"/>
      <c r="D80" s="5"/>
      <c r="E80" s="5"/>
    </row>
    <row r="81" spans="1:5">
      <c r="A81" s="5"/>
      <c r="B81" s="5"/>
      <c r="C81" s="5"/>
      <c r="D81" s="5"/>
      <c r="E81" s="5"/>
    </row>
    <row r="82" spans="1:5">
      <c r="A82" s="5"/>
      <c r="B82" s="5"/>
      <c r="C82" s="5"/>
      <c r="D82" s="5"/>
      <c r="E82" s="5"/>
    </row>
    <row r="83" spans="1:5">
      <c r="A83" s="5"/>
      <c r="B83" s="5"/>
      <c r="C83" s="5"/>
      <c r="D83" s="5"/>
      <c r="E83" s="5"/>
    </row>
    <row r="84" spans="1:5">
      <c r="A84" s="5"/>
      <c r="B84" s="5"/>
      <c r="C84" s="5"/>
      <c r="D84" s="5"/>
      <c r="E84" s="5"/>
    </row>
    <row r="85" spans="1:5">
      <c r="A85" s="5"/>
      <c r="B85" s="5"/>
      <c r="C85" s="5"/>
      <c r="D85" s="5"/>
      <c r="E85" s="5"/>
    </row>
    <row r="86" spans="1:5">
      <c r="A86" s="5"/>
      <c r="B86" s="5"/>
      <c r="C86" s="5"/>
      <c r="D86" s="5"/>
      <c r="E86" s="5"/>
    </row>
    <row r="87" spans="1:5">
      <c r="A87" s="5"/>
      <c r="B87" s="5"/>
      <c r="C87" s="5"/>
      <c r="D87" s="5"/>
      <c r="E87" s="5"/>
    </row>
    <row r="88" spans="1:5">
      <c r="A88" s="5"/>
      <c r="B88" s="5"/>
      <c r="C88" s="5"/>
      <c r="D88" s="5"/>
      <c r="E88" s="5"/>
    </row>
    <row r="89" spans="1:5">
      <c r="A89" s="5"/>
      <c r="B89" s="5"/>
      <c r="C89" s="5"/>
      <c r="D89" s="5"/>
      <c r="E89" s="5"/>
    </row>
    <row r="90" spans="1:5">
      <c r="A90" s="5"/>
      <c r="B90" s="5"/>
      <c r="C90" s="5"/>
      <c r="D90" s="5"/>
      <c r="E90" s="5"/>
    </row>
    <row r="91" spans="1:5">
      <c r="A91" s="5"/>
      <c r="B91" s="5"/>
      <c r="C91" s="5"/>
      <c r="D91" s="5"/>
      <c r="E91" s="5"/>
    </row>
    <row r="92" spans="1:5">
      <c r="A92" s="5"/>
      <c r="B92" s="5"/>
      <c r="C92" s="5"/>
      <c r="D92" s="5"/>
      <c r="E92" s="5"/>
    </row>
    <row r="93" spans="1:5">
      <c r="A93" s="5"/>
      <c r="B93" s="5"/>
      <c r="C93" s="5"/>
      <c r="D93" s="5"/>
      <c r="E93" s="5"/>
    </row>
    <row r="94" spans="1:5">
      <c r="A94" s="5"/>
      <c r="B94" s="5"/>
      <c r="C94" s="5"/>
      <c r="D94" s="5"/>
      <c r="E94" s="5"/>
    </row>
    <row r="95" spans="1:5">
      <c r="A95" s="5"/>
      <c r="B95" s="5"/>
      <c r="C95" s="5"/>
      <c r="D95" s="5"/>
      <c r="E95" s="5"/>
    </row>
    <row r="96" spans="1:5">
      <c r="A96" s="5"/>
      <c r="B96" s="5"/>
      <c r="C96" s="5"/>
      <c r="D96" s="5"/>
      <c r="E96" s="5"/>
    </row>
    <row r="97" spans="1:5">
      <c r="A97" s="5"/>
      <c r="B97" s="5"/>
      <c r="C97" s="5"/>
      <c r="D97" s="5"/>
      <c r="E97" s="5"/>
    </row>
    <row r="98" spans="1:5">
      <c r="A98" s="5"/>
      <c r="B98" s="5"/>
      <c r="C98" s="5"/>
      <c r="D98" s="5"/>
      <c r="E98" s="5"/>
    </row>
    <row r="99" spans="1:5">
      <c r="A99" s="5"/>
      <c r="B99" s="5"/>
      <c r="C99" s="5"/>
      <c r="D99" s="5"/>
      <c r="E99" s="5"/>
    </row>
    <row r="100" spans="1:5">
      <c r="A100" s="5"/>
      <c r="B100" s="5"/>
      <c r="C100" s="5"/>
      <c r="D100" s="5"/>
      <c r="E100" s="5"/>
    </row>
    <row r="101" spans="1:5">
      <c r="A101" s="5"/>
      <c r="B101" s="5"/>
      <c r="C101" s="5"/>
      <c r="D101" s="5"/>
      <c r="E101" s="5"/>
    </row>
    <row r="102" spans="1:5">
      <c r="A102" s="5"/>
      <c r="B102" s="5"/>
      <c r="C102" s="5"/>
      <c r="D102" s="5"/>
      <c r="E102" s="5"/>
    </row>
    <row r="103" spans="1:5">
      <c r="A103" s="5"/>
      <c r="B103" s="5"/>
      <c r="C103" s="5"/>
      <c r="D103" s="5"/>
      <c r="E103" s="5"/>
    </row>
    <row r="104" spans="1:5">
      <c r="A104" s="5"/>
      <c r="B104" s="5"/>
      <c r="C104" s="5"/>
      <c r="D104" s="5"/>
      <c r="E104" s="5"/>
    </row>
    <row r="105" spans="1:5">
      <c r="A105" s="5"/>
      <c r="B105" s="5"/>
      <c r="C105" s="5"/>
      <c r="D105" s="5"/>
      <c r="E105" s="5"/>
    </row>
    <row r="106" spans="1:5">
      <c r="A106" s="5"/>
      <c r="B106" s="5"/>
      <c r="C106" s="5"/>
      <c r="D106" s="5"/>
      <c r="E106" s="5"/>
    </row>
    <row r="107" spans="1:5">
      <c r="A107" s="5"/>
      <c r="B107" s="5"/>
      <c r="C107" s="5"/>
      <c r="D107" s="5"/>
      <c r="E107" s="5"/>
    </row>
    <row r="108" spans="1:5">
      <c r="A108" s="5"/>
      <c r="B108" s="5"/>
      <c r="C108" s="5"/>
      <c r="D108" s="5"/>
      <c r="E108" s="5"/>
    </row>
    <row r="109" spans="1:5">
      <c r="A109" s="5"/>
      <c r="B109" s="5"/>
      <c r="C109" s="5"/>
      <c r="D109" s="5"/>
      <c r="E109" s="5"/>
    </row>
    <row r="110" spans="1:5">
      <c r="A110" s="5"/>
      <c r="B110" s="5"/>
      <c r="C110" s="5"/>
      <c r="D110" s="5"/>
      <c r="E110" s="5"/>
    </row>
    <row r="111" spans="1:5">
      <c r="A111" s="5"/>
      <c r="B111" s="5"/>
      <c r="C111" s="5"/>
      <c r="D111" s="5"/>
      <c r="E111" s="5"/>
    </row>
    <row r="112" spans="1:5">
      <c r="A112" s="5"/>
      <c r="B112" s="5"/>
      <c r="C112" s="5"/>
      <c r="D112" s="5"/>
      <c r="E112" s="5"/>
    </row>
    <row r="113" spans="1:5">
      <c r="A113" s="5"/>
      <c r="B113" s="5"/>
      <c r="C113" s="5"/>
      <c r="D113" s="5"/>
      <c r="E113" s="5"/>
    </row>
    <row r="114" spans="1:5">
      <c r="A114" s="5"/>
      <c r="B114" s="5"/>
      <c r="C114" s="5"/>
      <c r="D114" s="5"/>
      <c r="E114" s="5"/>
    </row>
    <row r="115" spans="1:5">
      <c r="A115" s="5"/>
      <c r="B115" s="5"/>
      <c r="C115" s="5"/>
      <c r="D115" s="5"/>
      <c r="E115" s="5"/>
    </row>
    <row r="116" spans="1:5">
      <c r="A116" s="5"/>
      <c r="B116" s="5"/>
      <c r="C116" s="5"/>
      <c r="D116" s="5"/>
      <c r="E116" s="5"/>
    </row>
    <row r="117" spans="1:5">
      <c r="A117" s="5"/>
      <c r="B117" s="5"/>
      <c r="C117" s="5"/>
      <c r="D117" s="5"/>
      <c r="E117" s="5"/>
    </row>
    <row r="118" spans="1:5">
      <c r="A118" s="5"/>
      <c r="B118" s="5"/>
      <c r="C118" s="5"/>
      <c r="D118" s="5"/>
      <c r="E118" s="5"/>
    </row>
    <row r="119" spans="1:5">
      <c r="A119" s="5"/>
      <c r="B119" s="5"/>
      <c r="C119" s="5"/>
      <c r="D119" s="5"/>
      <c r="E119" s="5"/>
    </row>
    <row r="120" spans="1:5">
      <c r="A120" s="5"/>
      <c r="B120" s="5"/>
      <c r="C120" s="5"/>
      <c r="D120" s="5"/>
      <c r="E120" s="5"/>
    </row>
    <row r="121" spans="1:5">
      <c r="A121" s="5"/>
      <c r="B121" s="5"/>
      <c r="C121" s="5"/>
      <c r="D121" s="5"/>
      <c r="E121" s="5"/>
    </row>
    <row r="122" spans="1:5">
      <c r="A122" s="5"/>
      <c r="B122" s="5"/>
      <c r="C122" s="5"/>
      <c r="D122" s="5"/>
      <c r="E122" s="5"/>
    </row>
    <row r="123" spans="1:5">
      <c r="A123" s="5"/>
      <c r="B123" s="5"/>
      <c r="C123" s="5"/>
      <c r="D123" s="5"/>
      <c r="E123" s="5"/>
    </row>
    <row r="124" spans="1:5">
      <c r="A124" s="5"/>
      <c r="B124" s="5"/>
      <c r="C124" s="5"/>
      <c r="D124" s="5"/>
      <c r="E124" s="5"/>
    </row>
    <row r="125" spans="1:5">
      <c r="A125" s="5"/>
      <c r="B125" s="5"/>
      <c r="C125" s="5"/>
      <c r="D125" s="5"/>
      <c r="E125" s="5"/>
    </row>
    <row r="126" spans="1:5">
      <c r="A126" s="5"/>
      <c r="B126" s="5"/>
      <c r="C126" s="5"/>
      <c r="D126" s="5"/>
      <c r="E126" s="5"/>
    </row>
    <row r="127" spans="1:5">
      <c r="A127" s="5"/>
      <c r="B127" s="5"/>
      <c r="C127" s="5"/>
      <c r="D127" s="5"/>
      <c r="E127" s="5"/>
    </row>
    <row r="128" spans="1:5">
      <c r="A128" s="5"/>
      <c r="B128" s="5"/>
      <c r="C128" s="5"/>
      <c r="D128" s="5"/>
      <c r="E128" s="5"/>
    </row>
    <row r="129" spans="1:5">
      <c r="A129" s="5"/>
      <c r="B129" s="5"/>
      <c r="C129" s="5"/>
      <c r="D129" s="5"/>
      <c r="E129" s="5"/>
    </row>
    <row r="130" spans="1:5">
      <c r="A130" s="5"/>
      <c r="B130" s="5"/>
      <c r="C130" s="5"/>
      <c r="D130" s="5"/>
      <c r="E130" s="5"/>
    </row>
    <row r="131" spans="1:5">
      <c r="A131" s="5"/>
      <c r="B131" s="5"/>
      <c r="C131" s="5"/>
      <c r="D131" s="5"/>
      <c r="E131" s="5"/>
    </row>
    <row r="132" spans="1:5">
      <c r="A132" s="5"/>
      <c r="B132" s="5"/>
      <c r="C132" s="5"/>
      <c r="D132" s="5"/>
      <c r="E132" s="5"/>
    </row>
    <row r="133" spans="1:5">
      <c r="A133" s="5"/>
      <c r="B133" s="5"/>
      <c r="C133" s="5"/>
      <c r="D133" s="5"/>
      <c r="E133" s="5"/>
    </row>
    <row r="134" spans="1:5">
      <c r="A134" s="5"/>
      <c r="B134" s="5"/>
      <c r="C134" s="5"/>
      <c r="D134" s="5"/>
      <c r="E134" s="5"/>
    </row>
    <row r="135" spans="1:5">
      <c r="A135" s="5"/>
      <c r="B135" s="5"/>
      <c r="C135" s="5"/>
      <c r="D135" s="5"/>
      <c r="E135" s="5"/>
    </row>
    <row r="136" spans="1:5">
      <c r="A136" s="5"/>
      <c r="B136" s="5"/>
      <c r="C136" s="5"/>
      <c r="D136" s="5"/>
      <c r="E136" s="5"/>
    </row>
    <row r="137" spans="1:5">
      <c r="A137" s="5"/>
      <c r="B137" s="5"/>
      <c r="C137" s="5"/>
      <c r="D137" s="5"/>
      <c r="E137" s="5"/>
    </row>
    <row r="138" spans="1:5">
      <c r="A138" s="5"/>
      <c r="B138" s="5"/>
      <c r="C138" s="5"/>
      <c r="D138" s="5"/>
      <c r="E138" s="5"/>
    </row>
    <row r="139" spans="1:5">
      <c r="A139" s="5"/>
      <c r="B139" s="5"/>
      <c r="C139" s="5"/>
      <c r="D139" s="5"/>
      <c r="E139" s="5"/>
    </row>
    <row r="140" spans="1:5">
      <c r="A140" s="5"/>
      <c r="B140" s="5"/>
      <c r="C140" s="5"/>
      <c r="D140" s="5"/>
      <c r="E140" s="5"/>
    </row>
    <row r="141" spans="1:5">
      <c r="A141" s="5"/>
      <c r="B141" s="5"/>
      <c r="C141" s="5"/>
      <c r="D141" s="5"/>
      <c r="E141" s="5"/>
    </row>
    <row r="142" spans="1:5">
      <c r="A142" s="5"/>
      <c r="B142" s="5"/>
      <c r="C142" s="5"/>
      <c r="D142" s="5"/>
      <c r="E142" s="5"/>
    </row>
    <row r="143" spans="1:5">
      <c r="A143" s="5"/>
      <c r="B143" s="5"/>
      <c r="C143" s="5"/>
      <c r="D143" s="5"/>
      <c r="E143" s="5"/>
    </row>
    <row r="144" spans="1:5">
      <c r="A144" s="5"/>
      <c r="B144" s="5"/>
      <c r="C144" s="5"/>
      <c r="D144" s="5"/>
      <c r="E144" s="5"/>
    </row>
    <row r="145" spans="1:5">
      <c r="A145" s="5"/>
      <c r="B145" s="5"/>
      <c r="C145" s="5"/>
      <c r="D145" s="5"/>
      <c r="E145" s="5"/>
    </row>
    <row r="146" spans="1:5">
      <c r="A146" s="5"/>
      <c r="B146" s="5"/>
      <c r="C146" s="5"/>
      <c r="D146" s="5"/>
      <c r="E146" s="5"/>
    </row>
    <row r="147" spans="1:5">
      <c r="A147" s="5"/>
      <c r="B147" s="5"/>
      <c r="C147" s="5"/>
      <c r="D147" s="5"/>
      <c r="E147" s="5"/>
    </row>
    <row r="148" spans="1:5">
      <c r="A148" s="5"/>
      <c r="B148" s="5"/>
      <c r="C148" s="5"/>
      <c r="D148" s="5"/>
      <c r="E148" s="5"/>
    </row>
    <row r="149" spans="1:5">
      <c r="A149" s="5"/>
      <c r="B149" s="5"/>
      <c r="C149" s="5"/>
      <c r="D149" s="5"/>
      <c r="E149" s="5"/>
    </row>
    <row r="150" spans="1:5">
      <c r="A150" s="5"/>
      <c r="B150" s="5"/>
      <c r="C150" s="5"/>
      <c r="D150" s="5"/>
      <c r="E150" s="5"/>
    </row>
    <row r="151" spans="1:5">
      <c r="A151" s="5"/>
      <c r="B151" s="5"/>
      <c r="C151" s="5"/>
      <c r="D151" s="5"/>
      <c r="E151" s="5"/>
    </row>
    <row r="152" spans="1:5">
      <c r="A152" s="5"/>
      <c r="B152" s="5"/>
      <c r="C152" s="5"/>
      <c r="D152" s="5"/>
      <c r="E152" s="5"/>
    </row>
    <row r="153" spans="1:5">
      <c r="A153" s="5"/>
      <c r="B153" s="5"/>
      <c r="C153" s="5"/>
      <c r="D153" s="5"/>
      <c r="E153" s="5"/>
    </row>
    <row r="154" spans="1:5">
      <c r="A154" s="5"/>
      <c r="B154" s="5"/>
      <c r="C154" s="5"/>
      <c r="D154" s="5"/>
      <c r="E154" s="5"/>
    </row>
    <row r="155" spans="1:5">
      <c r="A155" s="5"/>
      <c r="B155" s="5"/>
      <c r="C155" s="5"/>
      <c r="D155" s="5"/>
      <c r="E155" s="5"/>
    </row>
    <row r="156" spans="1:5">
      <c r="A156" s="5"/>
      <c r="B156" s="5"/>
      <c r="C156" s="5"/>
      <c r="D156" s="5"/>
      <c r="E156" s="5"/>
    </row>
    <row r="157" spans="1:5">
      <c r="A157" s="5"/>
      <c r="B157" s="5"/>
      <c r="C157" s="5"/>
      <c r="D157" s="5"/>
      <c r="E157" s="5"/>
    </row>
    <row r="158" spans="1:5">
      <c r="A158" s="5"/>
      <c r="B158" s="5"/>
      <c r="C158" s="5"/>
      <c r="D158" s="5"/>
      <c r="E158" s="5"/>
    </row>
    <row r="159" spans="1:5">
      <c r="A159" s="5"/>
      <c r="B159" s="5"/>
      <c r="C159" s="5"/>
      <c r="D159" s="5"/>
      <c r="E159" s="5"/>
    </row>
    <row r="160" spans="1:5">
      <c r="A160" s="5"/>
      <c r="B160" s="5"/>
      <c r="C160" s="5"/>
      <c r="D160" s="5"/>
      <c r="E160" s="5"/>
    </row>
    <row r="161" spans="1:5">
      <c r="A161" s="5"/>
      <c r="B161" s="5"/>
      <c r="C161" s="5"/>
      <c r="D161" s="5"/>
      <c r="E161" s="5"/>
    </row>
    <row r="162" spans="1:5">
      <c r="A162" s="5"/>
      <c r="B162" s="5"/>
      <c r="C162" s="5"/>
      <c r="D162" s="5"/>
      <c r="E162" s="5"/>
    </row>
    <row r="163" spans="1:5">
      <c r="A163" s="5"/>
      <c r="B163" s="5"/>
      <c r="C163" s="5"/>
      <c r="D163" s="5"/>
      <c r="E163" s="5"/>
    </row>
    <row r="164" spans="1:5">
      <c r="A164" s="5"/>
      <c r="B164" s="5"/>
      <c r="C164" s="5"/>
      <c r="D164" s="5"/>
      <c r="E164" s="5"/>
    </row>
    <row r="165" spans="1:5">
      <c r="A165" s="5"/>
      <c r="B165" s="5"/>
      <c r="C165" s="5"/>
      <c r="D165" s="5"/>
      <c r="E165" s="5"/>
    </row>
    <row r="166" spans="1:5">
      <c r="A166" s="5"/>
      <c r="B166" s="5"/>
      <c r="C166" s="5"/>
      <c r="D166" s="5"/>
      <c r="E166" s="5"/>
    </row>
    <row r="167" spans="1:5">
      <c r="A167" s="5"/>
      <c r="B167" s="5"/>
      <c r="C167" s="5"/>
      <c r="D167" s="5"/>
      <c r="E167" s="5"/>
    </row>
    <row r="168" spans="1:5">
      <c r="A168" s="5"/>
      <c r="B168" s="5"/>
      <c r="C168" s="5"/>
      <c r="D168" s="5"/>
      <c r="E168" s="5"/>
    </row>
    <row r="169" spans="1:5">
      <c r="A169" s="5"/>
      <c r="B169" s="5"/>
      <c r="C169" s="5"/>
      <c r="D169" s="5"/>
      <c r="E169" s="5"/>
    </row>
    <row r="170" spans="1:5">
      <c r="A170" s="5"/>
      <c r="B170" s="5"/>
      <c r="C170" s="5"/>
      <c r="D170" s="5"/>
      <c r="E170" s="5"/>
    </row>
    <row r="171" spans="1:5">
      <c r="A171" s="5"/>
      <c r="B171" s="5"/>
      <c r="C171" s="5"/>
      <c r="D171" s="5"/>
      <c r="E171" s="5"/>
    </row>
    <row r="172" spans="1:5">
      <c r="A172" s="5"/>
      <c r="B172" s="5"/>
      <c r="C172" s="5"/>
      <c r="D172" s="5"/>
      <c r="E172" s="5"/>
    </row>
    <row r="173" spans="1:5">
      <c r="A173" s="5"/>
      <c r="B173" s="5"/>
      <c r="C173" s="5"/>
      <c r="D173" s="5"/>
      <c r="E173" s="5"/>
    </row>
    <row r="174" spans="1:5">
      <c r="A174" s="5"/>
      <c r="B174" s="5"/>
      <c r="C174" s="5"/>
      <c r="D174" s="5"/>
      <c r="E174" s="5"/>
    </row>
    <row r="175" spans="1:5">
      <c r="A175" s="5"/>
      <c r="B175" s="5"/>
      <c r="C175" s="5"/>
      <c r="D175" s="5"/>
      <c r="E175" s="5"/>
    </row>
    <row r="176" spans="1:5">
      <c r="A176" s="5"/>
      <c r="B176" s="5"/>
      <c r="C176" s="5"/>
      <c r="D176" s="5"/>
      <c r="E176" s="5"/>
    </row>
    <row r="177" spans="1:5">
      <c r="A177" s="5"/>
      <c r="B177" s="5"/>
      <c r="C177" s="5"/>
      <c r="D177" s="5"/>
      <c r="E177" s="5"/>
    </row>
    <row r="178" spans="1:5">
      <c r="A178" s="5"/>
      <c r="B178" s="5"/>
      <c r="C178" s="5"/>
      <c r="D178" s="5"/>
      <c r="E178" s="5"/>
    </row>
    <row r="179" spans="1:5">
      <c r="A179" s="5"/>
      <c r="B179" s="5"/>
      <c r="C179" s="5"/>
      <c r="D179" s="5"/>
      <c r="E179" s="5"/>
    </row>
    <row r="180" spans="1:5">
      <c r="A180" s="5"/>
      <c r="B180" s="5"/>
      <c r="C180" s="5"/>
      <c r="D180" s="5"/>
      <c r="E180" s="5"/>
    </row>
    <row r="181" spans="1:5">
      <c r="A181" s="5"/>
      <c r="B181" s="5"/>
      <c r="C181" s="5"/>
      <c r="D181" s="5"/>
      <c r="E181" s="5"/>
    </row>
    <row r="182" spans="1:5">
      <c r="A182" s="5"/>
      <c r="B182" s="5"/>
      <c r="C182" s="5"/>
      <c r="D182" s="5"/>
      <c r="E182" s="5"/>
    </row>
    <row r="183" spans="1:5">
      <c r="A183" s="5"/>
      <c r="B183" s="5"/>
      <c r="C183" s="5"/>
      <c r="D183" s="5"/>
      <c r="E183" s="5"/>
    </row>
    <row r="184" spans="1:5">
      <c r="A184" s="5"/>
      <c r="B184" s="5"/>
      <c r="C184" s="5"/>
      <c r="D184" s="5"/>
      <c r="E184" s="5"/>
    </row>
    <row r="185" spans="1:5">
      <c r="A185" s="5"/>
      <c r="B185" s="5"/>
      <c r="C185" s="5"/>
      <c r="D185" s="5"/>
      <c r="E185" s="5"/>
    </row>
    <row r="186" spans="1:5">
      <c r="A186" s="5"/>
      <c r="B186" s="5"/>
      <c r="C186" s="5"/>
      <c r="D186" s="5"/>
      <c r="E186" s="5"/>
    </row>
    <row r="187" spans="1:5">
      <c r="A187" s="5"/>
      <c r="B187" s="5"/>
      <c r="C187" s="5"/>
      <c r="D187" s="5"/>
      <c r="E187" s="5"/>
    </row>
    <row r="188" spans="1:5">
      <c r="A188" s="5"/>
      <c r="B188" s="5"/>
      <c r="C188" s="5"/>
      <c r="D188" s="5"/>
      <c r="E188" s="5"/>
    </row>
    <row r="189" spans="1:5">
      <c r="A189" s="5"/>
      <c r="B189" s="5"/>
      <c r="C189" s="5"/>
      <c r="D189" s="5"/>
      <c r="E189" s="5"/>
    </row>
    <row r="190" spans="1:5">
      <c r="A190" s="5"/>
      <c r="B190" s="5"/>
      <c r="C190" s="5"/>
      <c r="D190" s="5"/>
      <c r="E190" s="5"/>
    </row>
    <row r="191" spans="1:5">
      <c r="A191" s="5"/>
      <c r="B191" s="5"/>
      <c r="C191" s="5"/>
      <c r="D191" s="5"/>
      <c r="E191" s="5"/>
    </row>
    <row r="192" spans="1:5">
      <c r="A192" s="5"/>
      <c r="B192" s="5"/>
      <c r="C192" s="5"/>
      <c r="D192" s="5"/>
      <c r="E192" s="5"/>
    </row>
    <row r="193" spans="1:5">
      <c r="A193" s="5"/>
      <c r="B193" s="5"/>
      <c r="C193" s="5"/>
      <c r="D193" s="5"/>
      <c r="E193" s="5"/>
    </row>
    <row r="194" spans="1:5">
      <c r="A194" s="5"/>
      <c r="B194" s="5"/>
      <c r="C194" s="5"/>
      <c r="D194" s="5"/>
      <c r="E194" s="5"/>
    </row>
    <row r="195" spans="1:5">
      <c r="A195" s="5"/>
      <c r="B195" s="5"/>
      <c r="C195" s="5"/>
      <c r="D195" s="5"/>
      <c r="E195" s="5"/>
    </row>
    <row r="196" spans="1:5">
      <c r="A196" s="5"/>
      <c r="B196" s="5"/>
      <c r="C196" s="5"/>
      <c r="D196" s="5"/>
      <c r="E196" s="5"/>
    </row>
    <row r="197" spans="1:5">
      <c r="A197" s="5"/>
      <c r="B197" s="5"/>
      <c r="C197" s="5"/>
      <c r="D197" s="5"/>
      <c r="E197" s="5"/>
    </row>
    <row r="198" spans="1:5">
      <c r="A198" s="5"/>
      <c r="B198" s="5"/>
      <c r="C198" s="5"/>
      <c r="D198" s="5"/>
      <c r="E198" s="5"/>
    </row>
    <row r="199" spans="1:5">
      <c r="A199" s="5"/>
      <c r="B199" s="5"/>
      <c r="C199" s="5"/>
      <c r="D199" s="5"/>
      <c r="E199" s="5"/>
    </row>
    <row r="200" spans="1:5">
      <c r="A200" s="5"/>
      <c r="B200" s="5"/>
      <c r="C200" s="5"/>
      <c r="D200" s="5"/>
      <c r="E200" s="5"/>
    </row>
    <row r="201" spans="1:5">
      <c r="A201" s="5"/>
      <c r="B201" s="5"/>
      <c r="C201" s="5"/>
      <c r="D201" s="5"/>
      <c r="E201" s="5"/>
    </row>
    <row r="202" spans="1:5">
      <c r="A202" s="5"/>
      <c r="B202" s="5"/>
      <c r="C202" s="5"/>
      <c r="D202" s="5"/>
      <c r="E202" s="5"/>
    </row>
    <row r="203" spans="1:5">
      <c r="A203" s="5"/>
      <c r="B203" s="5"/>
      <c r="C203" s="5"/>
      <c r="D203" s="5"/>
      <c r="E203" s="5"/>
    </row>
    <row r="204" spans="1:5">
      <c r="A204" s="5"/>
      <c r="B204" s="5"/>
      <c r="C204" s="5"/>
      <c r="D204" s="5"/>
      <c r="E204" s="5"/>
    </row>
    <row r="205" spans="1:5">
      <c r="A205" s="5"/>
      <c r="B205" s="5"/>
      <c r="C205" s="5"/>
      <c r="D205" s="5"/>
      <c r="E205" s="5"/>
    </row>
    <row r="206" spans="1:5">
      <c r="A206" s="5"/>
      <c r="B206" s="5"/>
      <c r="C206" s="5"/>
      <c r="D206" s="5"/>
      <c r="E206" s="5"/>
    </row>
    <row r="207" spans="1:5">
      <c r="A207" s="5"/>
      <c r="B207" s="5"/>
      <c r="C207" s="5"/>
      <c r="D207" s="5"/>
      <c r="E207" s="5"/>
    </row>
    <row r="208" spans="1:5">
      <c r="A208" s="5"/>
      <c r="B208" s="5"/>
      <c r="C208" s="5"/>
      <c r="D208" s="5"/>
      <c r="E208" s="5"/>
    </row>
    <row r="209" spans="1:5">
      <c r="A209" s="5"/>
      <c r="B209" s="5"/>
      <c r="C209" s="5"/>
      <c r="D209" s="5"/>
      <c r="E209" s="5"/>
    </row>
    <row r="210" spans="1:5">
      <c r="A210" s="5"/>
      <c r="B210" s="5"/>
      <c r="C210" s="5"/>
      <c r="D210" s="5"/>
      <c r="E210" s="5"/>
    </row>
    <row r="211" spans="1:5">
      <c r="A211" s="5"/>
      <c r="B211" s="5"/>
      <c r="C211" s="5"/>
      <c r="D211" s="5"/>
      <c r="E211" s="5"/>
    </row>
    <row r="212" spans="1:5">
      <c r="A212" s="5"/>
      <c r="B212" s="5"/>
      <c r="C212" s="5"/>
      <c r="D212" s="5"/>
      <c r="E212" s="5"/>
    </row>
    <row r="213" spans="1:5">
      <c r="A213" s="5"/>
      <c r="B213" s="5"/>
      <c r="C213" s="5"/>
      <c r="D213" s="5"/>
      <c r="E213" s="5"/>
    </row>
    <row r="214" spans="1:5">
      <c r="A214" s="5"/>
      <c r="B214" s="5"/>
      <c r="C214" s="5"/>
      <c r="D214" s="5"/>
      <c r="E214" s="5"/>
    </row>
    <row r="215" spans="1:5">
      <c r="A215" s="5"/>
      <c r="B215" s="5"/>
      <c r="C215" s="5"/>
      <c r="D215" s="5"/>
      <c r="E215" s="5"/>
    </row>
    <row r="216" spans="1:5">
      <c r="A216" s="5"/>
      <c r="B216" s="5"/>
      <c r="C216" s="5"/>
      <c r="D216" s="5"/>
      <c r="E216" s="5"/>
    </row>
    <row r="217" spans="1:5">
      <c r="A217" s="5"/>
      <c r="B217" s="5"/>
      <c r="C217" s="5"/>
      <c r="D217" s="5"/>
      <c r="E217" s="5"/>
    </row>
    <row r="218" spans="1:5">
      <c r="A218" s="5"/>
      <c r="B218" s="5"/>
      <c r="C218" s="5"/>
      <c r="D218" s="5"/>
      <c r="E218" s="5"/>
    </row>
    <row r="219" spans="1:5">
      <c r="A219" s="5"/>
      <c r="B219" s="5"/>
      <c r="C219" s="5"/>
      <c r="D219" s="5"/>
      <c r="E219" s="5"/>
    </row>
    <row r="220" spans="1:5">
      <c r="A220" s="5"/>
      <c r="B220" s="5"/>
      <c r="C220" s="5"/>
      <c r="D220" s="5"/>
      <c r="E220" s="5"/>
    </row>
    <row r="221" spans="1:5">
      <c r="A221" s="5"/>
      <c r="B221" s="5"/>
      <c r="C221" s="5"/>
      <c r="D221" s="5"/>
      <c r="E221" s="5"/>
    </row>
    <row r="222" spans="1:5">
      <c r="A222" s="5"/>
      <c r="B222" s="5"/>
      <c r="C222" s="5"/>
      <c r="D222" s="5"/>
      <c r="E222" s="5"/>
    </row>
    <row r="223" spans="1:5">
      <c r="A223" s="5"/>
      <c r="B223" s="5"/>
      <c r="C223" s="5"/>
      <c r="D223" s="5"/>
      <c r="E223" s="5"/>
    </row>
    <row r="224" spans="1:5">
      <c r="A224" s="5"/>
      <c r="B224" s="5"/>
      <c r="C224" s="5"/>
      <c r="D224" s="5"/>
      <c r="E224" s="5"/>
    </row>
    <row r="225" spans="1:5">
      <c r="A225" s="5"/>
      <c r="B225" s="5"/>
      <c r="C225" s="5"/>
      <c r="D225" s="5"/>
      <c r="E225" s="5"/>
    </row>
    <row r="226" spans="1:5">
      <c r="A226" s="5"/>
      <c r="B226" s="5"/>
      <c r="C226" s="5"/>
      <c r="D226" s="5"/>
      <c r="E226" s="5"/>
    </row>
    <row r="227" spans="1:5">
      <c r="A227" s="5"/>
      <c r="B227" s="5"/>
      <c r="C227" s="5"/>
      <c r="D227" s="5"/>
      <c r="E227" s="5"/>
    </row>
    <row r="228" spans="1:5">
      <c r="A228" s="5"/>
      <c r="B228" s="5"/>
      <c r="C228" s="5"/>
      <c r="D228" s="5"/>
      <c r="E228" s="5"/>
    </row>
    <row r="229" spans="1:5">
      <c r="A229" s="5"/>
      <c r="B229" s="5"/>
      <c r="C229" s="5"/>
      <c r="D229" s="5"/>
      <c r="E229" s="5"/>
    </row>
    <row r="230" spans="1:5">
      <c r="A230" s="5"/>
      <c r="B230" s="5"/>
      <c r="C230" s="5"/>
      <c r="D230" s="5"/>
      <c r="E230" s="5"/>
    </row>
    <row r="231" spans="1:5">
      <c r="A231" s="5"/>
      <c r="B231" s="5"/>
      <c r="C231" s="5"/>
      <c r="D231" s="5"/>
      <c r="E231" s="5"/>
    </row>
    <row r="232" spans="1:5">
      <c r="A232" s="5"/>
      <c r="B232" s="5"/>
      <c r="C232" s="5"/>
      <c r="D232" s="5"/>
      <c r="E232" s="5"/>
    </row>
    <row r="233" spans="1:5">
      <c r="A233" s="5"/>
      <c r="B233" s="5"/>
      <c r="C233" s="5"/>
      <c r="D233" s="5"/>
      <c r="E233" s="5"/>
    </row>
    <row r="234" spans="1:5">
      <c r="A234" s="5"/>
      <c r="B234" s="5"/>
      <c r="C234" s="5"/>
      <c r="D234" s="5"/>
      <c r="E234" s="5"/>
    </row>
    <row r="235" spans="1:5">
      <c r="A235" s="5"/>
      <c r="B235" s="5"/>
      <c r="C235" s="5"/>
      <c r="D235" s="5"/>
      <c r="E235" s="5"/>
    </row>
    <row r="236" spans="1:5">
      <c r="A236" s="5"/>
      <c r="B236" s="5"/>
      <c r="C236" s="5"/>
      <c r="D236" s="5"/>
      <c r="E236" s="5"/>
    </row>
    <row r="237" spans="1:5">
      <c r="A237" s="5"/>
      <c r="B237" s="5"/>
      <c r="C237" s="5"/>
      <c r="D237" s="5"/>
      <c r="E237" s="5"/>
    </row>
    <row r="238" spans="1:5">
      <c r="A238" s="5"/>
      <c r="B238" s="5"/>
      <c r="C238" s="5"/>
      <c r="D238" s="5"/>
      <c r="E238" s="5"/>
    </row>
    <row r="239" spans="1:5">
      <c r="A239" s="5"/>
      <c r="B239" s="5"/>
      <c r="C239" s="5"/>
      <c r="D239" s="5"/>
      <c r="E239" s="5"/>
    </row>
    <row r="240" spans="1:5">
      <c r="A240" s="5"/>
      <c r="B240" s="5"/>
      <c r="C240" s="5"/>
      <c r="D240" s="5"/>
      <c r="E240" s="5"/>
    </row>
    <row r="241" spans="1:5">
      <c r="A241" s="5"/>
      <c r="B241" s="5"/>
      <c r="C241" s="5"/>
      <c r="D241" s="5"/>
      <c r="E241" s="5"/>
    </row>
    <row r="242" spans="1:5">
      <c r="A242" s="5"/>
      <c r="B242" s="5"/>
      <c r="C242" s="5"/>
      <c r="D242" s="5"/>
      <c r="E242" s="5"/>
    </row>
    <row r="243" spans="1:5">
      <c r="A243" s="5"/>
      <c r="B243" s="5"/>
      <c r="C243" s="5"/>
      <c r="D243" s="5"/>
      <c r="E243" s="5"/>
    </row>
    <row r="244" spans="1:5">
      <c r="A244" s="5"/>
      <c r="B244" s="5"/>
      <c r="C244" s="5"/>
      <c r="D244" s="5"/>
      <c r="E244" s="5"/>
    </row>
    <row r="245" spans="1:5">
      <c r="A245" s="5"/>
      <c r="B245" s="5"/>
      <c r="C245" s="5"/>
      <c r="D245" s="5"/>
      <c r="E245" s="5"/>
    </row>
    <row r="246" spans="1:5">
      <c r="A246" s="5"/>
      <c r="B246" s="5"/>
      <c r="C246" s="5"/>
      <c r="D246" s="5"/>
      <c r="E246" s="5"/>
    </row>
    <row r="247" spans="1:5">
      <c r="A247" s="5"/>
      <c r="B247" s="5"/>
      <c r="C247" s="5"/>
      <c r="D247" s="5"/>
      <c r="E247" s="5"/>
    </row>
    <row r="248" spans="1:5">
      <c r="A248" s="5"/>
      <c r="B248" s="5"/>
      <c r="C248" s="5"/>
      <c r="D248" s="5"/>
      <c r="E248" s="5"/>
    </row>
    <row r="249" spans="1:5">
      <c r="A249" s="5"/>
      <c r="B249" s="5"/>
      <c r="C249" s="5"/>
      <c r="D249" s="5"/>
      <c r="E249" s="5"/>
    </row>
    <row r="250" spans="1:5">
      <c r="A250" s="5"/>
      <c r="B250" s="5"/>
      <c r="C250" s="5"/>
      <c r="D250" s="5"/>
      <c r="E250" s="5"/>
    </row>
    <row r="251" spans="1:5">
      <c r="A251" s="5"/>
      <c r="B251" s="5"/>
      <c r="C251" s="5"/>
      <c r="D251" s="5"/>
      <c r="E251" s="5"/>
    </row>
    <row r="252" spans="1:5">
      <c r="A252" s="5"/>
      <c r="B252" s="5"/>
      <c r="C252" s="5"/>
      <c r="D252" s="5"/>
      <c r="E252" s="5"/>
    </row>
    <row r="253" spans="1:5">
      <c r="A253" s="5"/>
      <c r="B253" s="5"/>
      <c r="C253" s="5"/>
      <c r="D253" s="5"/>
      <c r="E253" s="5"/>
    </row>
    <row r="254" spans="1:5">
      <c r="A254" s="5"/>
      <c r="B254" s="5"/>
      <c r="C254" s="5"/>
      <c r="D254" s="5"/>
      <c r="E254" s="5"/>
    </row>
    <row r="255" spans="1:5">
      <c r="A255" s="5"/>
      <c r="B255" s="5"/>
      <c r="C255" s="5"/>
      <c r="D255" s="5"/>
      <c r="E255" s="5"/>
    </row>
    <row r="256" spans="1:5">
      <c r="A256" s="5"/>
      <c r="B256" s="5"/>
      <c r="C256" s="5"/>
      <c r="D256" s="5"/>
      <c r="E256" s="5"/>
    </row>
    <row r="257" spans="1:5">
      <c r="A257" s="5"/>
      <c r="B257" s="5"/>
      <c r="C257" s="5"/>
      <c r="D257" s="5"/>
      <c r="E257" s="5"/>
    </row>
    <row r="258" spans="1:5">
      <c r="A258" s="5"/>
      <c r="B258" s="5"/>
      <c r="C258" s="5"/>
      <c r="D258" s="5"/>
      <c r="E258" s="5"/>
    </row>
    <row r="259" spans="1:5">
      <c r="A259" s="5"/>
      <c r="B259" s="5"/>
      <c r="C259" s="5"/>
      <c r="D259" s="5"/>
      <c r="E259" s="5"/>
    </row>
    <row r="260" spans="1:5">
      <c r="A260" s="5"/>
      <c r="B260" s="5"/>
      <c r="C260" s="5"/>
      <c r="D260" s="5"/>
      <c r="E260" s="5"/>
    </row>
    <row r="261" spans="1:5">
      <c r="A261" s="5"/>
      <c r="B261" s="5"/>
      <c r="C261" s="5"/>
      <c r="D261" s="5"/>
      <c r="E261" s="5"/>
    </row>
    <row r="262" spans="1:5">
      <c r="A262" s="5"/>
      <c r="B262" s="5"/>
      <c r="C262" s="5"/>
      <c r="D262" s="5"/>
      <c r="E262" s="5"/>
    </row>
    <row r="263" spans="1:5">
      <c r="A263" s="5"/>
      <c r="B263" s="5"/>
      <c r="C263" s="5"/>
      <c r="D263" s="5"/>
      <c r="E263" s="5"/>
    </row>
    <row r="264" spans="1:5">
      <c r="A264" s="5"/>
      <c r="B264" s="5"/>
      <c r="C264" s="5"/>
      <c r="D264" s="5"/>
      <c r="E264" s="5"/>
    </row>
    <row r="265" spans="1:5">
      <c r="A265" s="5"/>
      <c r="B265" s="5"/>
      <c r="C265" s="5"/>
      <c r="D265" s="5"/>
      <c r="E265" s="5"/>
    </row>
    <row r="266" spans="1:5">
      <c r="A266" s="5"/>
      <c r="B266" s="5"/>
      <c r="C266" s="5"/>
      <c r="D266" s="5"/>
      <c r="E266" s="5"/>
    </row>
    <row r="267" spans="1:5">
      <c r="A267" s="5"/>
      <c r="B267" s="5"/>
      <c r="C267" s="5"/>
      <c r="D267" s="5"/>
      <c r="E267" s="5"/>
    </row>
    <row r="268" spans="1:5">
      <c r="A268" s="5"/>
      <c r="B268" s="5"/>
      <c r="C268" s="5"/>
      <c r="D268" s="5"/>
      <c r="E268" s="5"/>
    </row>
    <row r="269" spans="1:5">
      <c r="A269" s="5"/>
      <c r="B269" s="5"/>
      <c r="C269" s="5"/>
      <c r="D269" s="5"/>
      <c r="E269" s="5"/>
    </row>
    <row r="270" spans="1:5">
      <c r="A270" s="5"/>
      <c r="B270" s="5"/>
      <c r="C270" s="5"/>
      <c r="D270" s="5"/>
      <c r="E270" s="5"/>
    </row>
    <row r="271" spans="1:5">
      <c r="A271" s="5"/>
      <c r="B271" s="5"/>
      <c r="C271" s="5"/>
      <c r="D271" s="5"/>
      <c r="E271" s="5"/>
    </row>
    <row r="272" spans="1:5">
      <c r="A272" s="5"/>
      <c r="B272" s="5"/>
      <c r="C272" s="5"/>
      <c r="D272" s="5"/>
      <c r="E272" s="5"/>
    </row>
    <row r="273" spans="1:5">
      <c r="A273" s="5"/>
      <c r="B273" s="5"/>
      <c r="C273" s="5"/>
      <c r="D273" s="5"/>
      <c r="E273" s="5"/>
    </row>
    <row r="274" spans="1:5">
      <c r="A274" s="5"/>
      <c r="B274" s="5"/>
      <c r="C274" s="5"/>
      <c r="D274" s="5"/>
      <c r="E274" s="5"/>
    </row>
    <row r="275" spans="1:5">
      <c r="A275" s="5"/>
      <c r="B275" s="5"/>
      <c r="C275" s="5"/>
      <c r="D275" s="5"/>
      <c r="E275" s="5"/>
    </row>
    <row r="276" spans="1:5">
      <c r="A276" s="5"/>
      <c r="B276" s="5"/>
      <c r="C276" s="5"/>
      <c r="D276" s="5"/>
      <c r="E276" s="5"/>
    </row>
    <row r="277" spans="1:5">
      <c r="A277" s="5"/>
      <c r="B277" s="5"/>
      <c r="C277" s="5"/>
      <c r="D277" s="5"/>
      <c r="E277" s="5"/>
    </row>
    <row r="278" spans="1:5">
      <c r="A278" s="5"/>
      <c r="B278" s="5"/>
      <c r="C278" s="5"/>
      <c r="D278" s="5"/>
      <c r="E278" s="5"/>
    </row>
    <row r="279" spans="1:5">
      <c r="A279" s="5"/>
      <c r="B279" s="5"/>
      <c r="C279" s="5"/>
      <c r="D279" s="5"/>
      <c r="E279" s="5"/>
    </row>
    <row r="280" spans="1:5">
      <c r="A280" s="5"/>
      <c r="B280" s="5"/>
      <c r="C280" s="5"/>
      <c r="D280" s="5"/>
      <c r="E280" s="5"/>
    </row>
    <row r="281" spans="1:5">
      <c r="A281" s="5"/>
      <c r="B281" s="5"/>
      <c r="C281" s="5"/>
      <c r="D281" s="5"/>
      <c r="E281" s="5"/>
    </row>
    <row r="282" spans="1:5">
      <c r="A282" s="5"/>
      <c r="B282" s="5"/>
      <c r="C282" s="5"/>
      <c r="D282" s="5"/>
      <c r="E282" s="5"/>
    </row>
    <row r="283" spans="1:5">
      <c r="A283" s="5"/>
      <c r="B283" s="5"/>
      <c r="C283" s="5"/>
      <c r="D283" s="5"/>
      <c r="E283" s="5"/>
    </row>
    <row r="284" spans="1:5">
      <c r="A284" s="5"/>
      <c r="B284" s="5"/>
      <c r="C284" s="5"/>
      <c r="D284" s="5"/>
      <c r="E284" s="5"/>
    </row>
    <row r="285" spans="1:5">
      <c r="A285" s="5"/>
      <c r="B285" s="5"/>
      <c r="C285" s="5"/>
      <c r="D285" s="5"/>
      <c r="E285" s="5"/>
    </row>
    <row r="286" spans="1:5">
      <c r="A286" s="5"/>
      <c r="B286" s="5"/>
      <c r="C286" s="5"/>
      <c r="D286" s="5"/>
      <c r="E286" s="5"/>
    </row>
    <row r="287" spans="1:5">
      <c r="A287" s="5"/>
      <c r="B287" s="5"/>
      <c r="C287" s="5"/>
      <c r="D287" s="5"/>
      <c r="E287" s="5"/>
    </row>
    <row r="288" spans="1:5">
      <c r="A288" s="5"/>
      <c r="B288" s="5"/>
      <c r="C288" s="5"/>
      <c r="D288" s="5"/>
      <c r="E288" s="5"/>
    </row>
    <row r="289" spans="1:5">
      <c r="A289" s="5"/>
      <c r="B289" s="5"/>
      <c r="C289" s="5"/>
      <c r="D289" s="5"/>
      <c r="E289" s="5"/>
    </row>
    <row r="290" spans="1:5">
      <c r="A290" s="5"/>
      <c r="B290" s="5"/>
      <c r="C290" s="5"/>
      <c r="D290" s="5"/>
      <c r="E290" s="5"/>
    </row>
    <row r="291" spans="1:5">
      <c r="A291" s="5"/>
      <c r="B291" s="5"/>
      <c r="C291" s="5"/>
      <c r="D291" s="5"/>
      <c r="E291" s="5"/>
    </row>
    <row r="292" spans="1:5">
      <c r="A292" s="5"/>
      <c r="B292" s="5"/>
      <c r="C292" s="5"/>
      <c r="D292" s="5"/>
      <c r="E292" s="5"/>
    </row>
    <row r="293" spans="1:5">
      <c r="A293" s="5"/>
      <c r="B293" s="5"/>
      <c r="C293" s="5"/>
      <c r="D293" s="5"/>
      <c r="E293" s="5"/>
    </row>
    <row r="294" spans="1:5">
      <c r="A294" s="5"/>
      <c r="B294" s="5"/>
      <c r="C294" s="5"/>
      <c r="D294" s="5"/>
      <c r="E294" s="5"/>
    </row>
    <row r="295" spans="1:5">
      <c r="A295" s="5"/>
      <c r="B295" s="5"/>
      <c r="C295" s="5"/>
      <c r="D295" s="5"/>
      <c r="E295" s="5"/>
    </row>
    <row r="296" spans="1:5">
      <c r="A296" s="5"/>
      <c r="B296" s="5"/>
      <c r="C296" s="5"/>
      <c r="D296" s="5"/>
      <c r="E296" s="5"/>
    </row>
    <row r="297" spans="1:5">
      <c r="A297" s="5"/>
      <c r="B297" s="5"/>
      <c r="C297" s="5"/>
      <c r="D297" s="5"/>
      <c r="E297" s="5"/>
    </row>
    <row r="298" spans="1:5">
      <c r="A298" s="5"/>
      <c r="B298" s="5"/>
      <c r="C298" s="5"/>
      <c r="D298" s="5"/>
      <c r="E298" s="5"/>
    </row>
    <row r="299" spans="1:5">
      <c r="A299" s="5"/>
      <c r="B299" s="5"/>
      <c r="C299" s="5"/>
      <c r="D299" s="5"/>
      <c r="E299" s="5"/>
    </row>
    <row r="300" spans="1:5">
      <c r="A300" s="5"/>
      <c r="B300" s="5"/>
      <c r="C300" s="5"/>
      <c r="D300" s="5"/>
      <c r="E300" s="5"/>
    </row>
    <row r="301" spans="1:5">
      <c r="A301" s="5"/>
      <c r="B301" s="5"/>
      <c r="C301" s="5"/>
      <c r="D301" s="5"/>
      <c r="E301" s="5"/>
    </row>
    <row r="302" spans="1:5">
      <c r="A302" s="5"/>
      <c r="B302" s="5"/>
      <c r="C302" s="5"/>
      <c r="D302" s="5"/>
      <c r="E302" s="5"/>
    </row>
    <row r="303" spans="1:5">
      <c r="A303" s="5"/>
      <c r="B303" s="5"/>
      <c r="C303" s="5"/>
      <c r="D303" s="5"/>
      <c r="E303" s="5"/>
    </row>
    <row r="304" spans="1:5">
      <c r="A304" s="5"/>
      <c r="B304" s="5"/>
      <c r="C304" s="5"/>
      <c r="D304" s="5"/>
      <c r="E304" s="5"/>
    </row>
    <row r="305" spans="1:5">
      <c r="A305" s="5"/>
      <c r="B305" s="5"/>
      <c r="C305" s="5"/>
      <c r="D305" s="5"/>
      <c r="E305" s="5"/>
    </row>
    <row r="306" spans="1:5">
      <c r="A306" s="5"/>
      <c r="B306" s="5"/>
      <c r="C306" s="5"/>
      <c r="D306" s="5"/>
      <c r="E306" s="5"/>
    </row>
    <row r="307" spans="1:5">
      <c r="A307" s="5"/>
      <c r="B307" s="5"/>
      <c r="C307" s="5"/>
      <c r="D307" s="5"/>
      <c r="E307" s="5"/>
    </row>
    <row r="308" spans="1:5">
      <c r="A308" s="5"/>
      <c r="B308" s="5"/>
      <c r="C308" s="5"/>
      <c r="D308" s="5"/>
      <c r="E308" s="5"/>
    </row>
    <row r="309" spans="1:5">
      <c r="A309" s="5"/>
      <c r="B309" s="5"/>
      <c r="C309" s="5"/>
      <c r="D309" s="5"/>
      <c r="E309" s="5"/>
    </row>
    <row r="310" spans="1:5">
      <c r="A310" s="5"/>
      <c r="B310" s="5"/>
      <c r="C310" s="5"/>
      <c r="D310" s="5"/>
      <c r="E310" s="5"/>
    </row>
    <row r="311" spans="1:5">
      <c r="A311" s="5"/>
      <c r="B311" s="5"/>
      <c r="C311" s="5"/>
      <c r="D311" s="5"/>
      <c r="E311" s="5"/>
    </row>
    <row r="312" spans="1:5">
      <c r="A312" s="5"/>
      <c r="B312" s="5"/>
      <c r="C312" s="5"/>
      <c r="D312" s="5"/>
      <c r="E312" s="5"/>
    </row>
    <row r="313" spans="1:5">
      <c r="A313" s="5"/>
      <c r="B313" s="5"/>
      <c r="C313" s="5"/>
      <c r="D313" s="5"/>
      <c r="E313" s="5"/>
    </row>
    <row r="314" spans="1:5">
      <c r="A314" s="5"/>
      <c r="B314" s="5"/>
      <c r="C314" s="5"/>
      <c r="D314" s="5"/>
      <c r="E314" s="5"/>
    </row>
    <row r="315" spans="1:5">
      <c r="A315" s="5"/>
      <c r="B315" s="5"/>
      <c r="C315" s="5"/>
      <c r="D315" s="5"/>
      <c r="E315" s="5"/>
    </row>
    <row r="316" spans="1:5">
      <c r="A316" s="5"/>
      <c r="B316" s="5"/>
      <c r="C316" s="5"/>
      <c r="D316" s="5"/>
      <c r="E316" s="5"/>
    </row>
    <row r="317" spans="1:5">
      <c r="A317" s="5"/>
      <c r="B317" s="5"/>
      <c r="C317" s="5"/>
      <c r="D317" s="5"/>
      <c r="E317" s="5"/>
    </row>
    <row r="318" spans="1:5">
      <c r="A318" s="5"/>
      <c r="B318" s="5"/>
      <c r="C318" s="5"/>
      <c r="D318" s="5"/>
      <c r="E318" s="5"/>
    </row>
    <row r="319" spans="1:5">
      <c r="A319" s="5"/>
      <c r="B319" s="5"/>
      <c r="C319" s="5"/>
      <c r="D319" s="5"/>
      <c r="E319" s="5"/>
    </row>
    <row r="320" spans="1:5">
      <c r="A320" s="5"/>
      <c r="B320" s="5"/>
      <c r="C320" s="5"/>
      <c r="D320" s="5"/>
      <c r="E320" s="5"/>
    </row>
    <row r="321" spans="1:5">
      <c r="A321" s="5"/>
      <c r="B321" s="5"/>
      <c r="C321" s="5"/>
      <c r="D321" s="5"/>
      <c r="E321" s="5"/>
    </row>
    <row r="322" spans="1:5">
      <c r="A322" s="5"/>
      <c r="B322" s="5"/>
      <c r="C322" s="5"/>
      <c r="D322" s="5"/>
      <c r="E322" s="5"/>
    </row>
    <row r="323" spans="1:5">
      <c r="A323" s="5"/>
      <c r="B323" s="5"/>
      <c r="C323" s="5"/>
      <c r="D323" s="5"/>
      <c r="E323" s="5"/>
    </row>
    <row r="324" spans="1:5">
      <c r="A324" s="5"/>
      <c r="B324" s="5"/>
      <c r="C324" s="5"/>
      <c r="D324" s="5"/>
      <c r="E324" s="5"/>
    </row>
    <row r="325" spans="1:5">
      <c r="A325" s="5"/>
      <c r="B325" s="5"/>
      <c r="C325" s="5"/>
      <c r="D325" s="5"/>
      <c r="E325" s="5"/>
    </row>
    <row r="326" spans="1:5">
      <c r="A326" s="5"/>
      <c r="B326" s="5"/>
      <c r="C326" s="5"/>
      <c r="D326" s="5"/>
      <c r="E326" s="5"/>
    </row>
    <row r="327" spans="1:5">
      <c r="A327" s="5"/>
      <c r="B327" s="5"/>
      <c r="C327" s="5"/>
      <c r="D327" s="5"/>
      <c r="E327" s="5"/>
    </row>
    <row r="328" spans="1:5">
      <c r="A328" s="5"/>
      <c r="B328" s="5"/>
      <c r="C328" s="5"/>
      <c r="D328" s="5"/>
      <c r="E328" s="5"/>
    </row>
    <row r="329" spans="1:5">
      <c r="A329" s="5"/>
      <c r="B329" s="5"/>
      <c r="C329" s="5"/>
      <c r="D329" s="5"/>
      <c r="E329" s="5"/>
    </row>
    <row r="330" spans="1:5">
      <c r="A330" s="5"/>
      <c r="B330" s="5"/>
      <c r="C330" s="5"/>
      <c r="D330" s="5"/>
      <c r="E330" s="5"/>
    </row>
    <row r="331" spans="1:5">
      <c r="A331" s="5"/>
      <c r="B331" s="5"/>
      <c r="C331" s="5"/>
      <c r="D331" s="5"/>
      <c r="E331" s="5"/>
    </row>
    <row r="332" spans="1:5">
      <c r="A332" s="5"/>
      <c r="B332" s="5"/>
      <c r="C332" s="5"/>
      <c r="D332" s="5"/>
      <c r="E332" s="5"/>
    </row>
    <row r="333" spans="1:5">
      <c r="A333" s="5"/>
      <c r="B333" s="5"/>
      <c r="C333" s="5"/>
      <c r="D333" s="5"/>
      <c r="E333" s="5"/>
    </row>
    <row r="334" spans="1:5">
      <c r="A334" s="5"/>
      <c r="B334" s="5"/>
      <c r="C334" s="5"/>
      <c r="D334" s="5"/>
      <c r="E334" s="5"/>
    </row>
    <row r="335" spans="1:5">
      <c r="A335" s="5"/>
      <c r="B335" s="5"/>
      <c r="C335" s="5"/>
      <c r="D335" s="5"/>
      <c r="E335" s="5"/>
    </row>
    <row r="336" spans="1:5">
      <c r="A336" s="5"/>
      <c r="B336" s="5"/>
      <c r="C336" s="5"/>
      <c r="D336" s="5"/>
      <c r="E336" s="5"/>
    </row>
    <row r="337" spans="1:5">
      <c r="A337" s="5"/>
      <c r="B337" s="5"/>
      <c r="C337" s="5"/>
      <c r="D337" s="5"/>
      <c r="E337" s="5"/>
    </row>
    <row r="338" spans="1:5">
      <c r="A338" s="5"/>
      <c r="B338" s="5"/>
      <c r="C338" s="5"/>
      <c r="D338" s="5"/>
      <c r="E338" s="5"/>
    </row>
    <row r="339" spans="1:5">
      <c r="A339" s="5"/>
      <c r="B339" s="5"/>
      <c r="C339" s="5"/>
      <c r="D339" s="5"/>
      <c r="E339" s="5"/>
    </row>
    <row r="340" spans="1:5">
      <c r="A340" s="5"/>
      <c r="B340" s="5"/>
      <c r="C340" s="5"/>
      <c r="D340" s="5"/>
      <c r="E340" s="5"/>
    </row>
    <row r="341" spans="1:5">
      <c r="A341" s="5"/>
      <c r="B341" s="5"/>
      <c r="C341" s="5"/>
      <c r="D341" s="5"/>
      <c r="E341" s="5"/>
    </row>
    <row r="342" spans="1:5">
      <c r="A342" s="5"/>
      <c r="B342" s="5"/>
      <c r="C342" s="5"/>
      <c r="D342" s="5"/>
      <c r="E342" s="5"/>
    </row>
    <row r="343" spans="1:5">
      <c r="A343" s="5"/>
      <c r="B343" s="5"/>
      <c r="C343" s="5"/>
      <c r="D343" s="5"/>
      <c r="E343" s="5"/>
    </row>
    <row r="344" spans="1:5">
      <c r="A344" s="5"/>
      <c r="B344" s="5"/>
      <c r="C344" s="5"/>
      <c r="D344" s="5"/>
      <c r="E344" s="5"/>
    </row>
    <row r="345" spans="1:5">
      <c r="A345" s="5"/>
      <c r="B345" s="5"/>
      <c r="C345" s="5"/>
      <c r="D345" s="5"/>
      <c r="E345" s="5"/>
    </row>
    <row r="346" spans="1:5">
      <c r="A346" s="5"/>
      <c r="B346" s="5"/>
      <c r="C346" s="5"/>
      <c r="D346" s="5"/>
      <c r="E346" s="5"/>
    </row>
    <row r="347" spans="1:5">
      <c r="A347" s="5"/>
      <c r="B347" s="5"/>
      <c r="C347" s="5"/>
      <c r="D347" s="5"/>
      <c r="E347" s="5"/>
    </row>
    <row r="348" spans="1:5">
      <c r="A348" s="5"/>
      <c r="B348" s="5"/>
      <c r="C348" s="5"/>
      <c r="D348" s="5"/>
      <c r="E348" s="5"/>
    </row>
    <row r="349" spans="1:5">
      <c r="A349" s="5"/>
      <c r="B349" s="5"/>
      <c r="C349" s="5"/>
      <c r="D349" s="5"/>
      <c r="E349" s="5"/>
    </row>
    <row r="350" spans="1:5">
      <c r="A350" s="5"/>
      <c r="B350" s="5"/>
      <c r="C350" s="5"/>
      <c r="D350" s="5"/>
      <c r="E350" s="5"/>
    </row>
    <row r="351" spans="1:5">
      <c r="A351" s="5"/>
      <c r="B351" s="5"/>
      <c r="C351" s="5"/>
      <c r="D351" s="5"/>
      <c r="E351" s="5"/>
    </row>
    <row r="352" spans="1:5">
      <c r="A352" s="5"/>
      <c r="B352" s="5"/>
      <c r="C352" s="5"/>
      <c r="D352" s="5"/>
      <c r="E352" s="5"/>
    </row>
    <row r="353" spans="1:5">
      <c r="A353" s="5"/>
      <c r="B353" s="5"/>
      <c r="C353" s="5"/>
      <c r="D353" s="5"/>
      <c r="E353" s="5"/>
    </row>
    <row r="354" spans="1:5">
      <c r="A354" s="5"/>
      <c r="B354" s="5"/>
      <c r="C354" s="5"/>
      <c r="D354" s="5"/>
      <c r="E354" s="5"/>
    </row>
    <row r="355" spans="1:5">
      <c r="A355" s="5"/>
      <c r="B355" s="5"/>
      <c r="C355" s="5"/>
      <c r="D355" s="5"/>
      <c r="E355" s="5"/>
    </row>
    <row r="356" spans="1:5">
      <c r="A356" s="5"/>
      <c r="B356" s="5"/>
      <c r="C356" s="5"/>
      <c r="D356" s="5"/>
      <c r="E356" s="5"/>
    </row>
    <row r="357" spans="1:5">
      <c r="A357" s="5"/>
      <c r="B357" s="5"/>
      <c r="C357" s="5"/>
      <c r="D357" s="5"/>
      <c r="E357" s="5"/>
    </row>
    <row r="358" spans="1:5">
      <c r="A358" s="5"/>
      <c r="B358" s="5"/>
      <c r="C358" s="5"/>
      <c r="D358" s="5"/>
      <c r="E358" s="5"/>
    </row>
    <row r="359" spans="1:5">
      <c r="A359" s="5"/>
      <c r="B359" s="5"/>
      <c r="C359" s="5"/>
      <c r="D359" s="5"/>
      <c r="E359" s="5"/>
    </row>
    <row r="360" spans="1:5">
      <c r="A360" s="5"/>
      <c r="B360" s="5"/>
      <c r="C360" s="5"/>
      <c r="D360" s="5"/>
      <c r="E360" s="5"/>
    </row>
    <row r="361" spans="1:5">
      <c r="A361" s="5"/>
      <c r="B361" s="5"/>
      <c r="C361" s="5"/>
      <c r="D361" s="5"/>
      <c r="E361" s="5"/>
    </row>
    <row r="362" spans="1:5">
      <c r="A362" s="5"/>
      <c r="B362" s="5"/>
      <c r="C362" s="5"/>
      <c r="D362" s="5"/>
      <c r="E362" s="5"/>
    </row>
    <row r="363" spans="1:5">
      <c r="A363" s="5"/>
      <c r="B363" s="5"/>
      <c r="C363" s="5"/>
      <c r="D363" s="5"/>
      <c r="E363" s="5"/>
    </row>
    <row r="364" spans="1:5">
      <c r="A364" s="5"/>
      <c r="B364" s="5"/>
      <c r="C364" s="5"/>
      <c r="D364" s="5"/>
      <c r="E364" s="5"/>
    </row>
    <row r="365" spans="1:5">
      <c r="A365" s="5"/>
      <c r="B365" s="5"/>
      <c r="C365" s="5"/>
      <c r="D365" s="5"/>
      <c r="E365" s="5"/>
    </row>
    <row r="366" spans="1:5">
      <c r="A366" s="5"/>
      <c r="B366" s="5"/>
      <c r="C366" s="5"/>
      <c r="D366" s="5"/>
      <c r="E366" s="5"/>
    </row>
    <row r="367" spans="1:5">
      <c r="A367" s="5"/>
      <c r="B367" s="5"/>
      <c r="C367" s="5"/>
      <c r="D367" s="5"/>
      <c r="E367" s="5"/>
    </row>
    <row r="368" spans="1:5">
      <c r="A368" s="5"/>
      <c r="B368" s="5"/>
      <c r="C368" s="5"/>
      <c r="D368" s="5"/>
      <c r="E368" s="5"/>
    </row>
    <row r="369" spans="1:5">
      <c r="A369" s="5"/>
      <c r="B369" s="5"/>
      <c r="C369" s="5"/>
      <c r="D369" s="5"/>
      <c r="E369" s="5"/>
    </row>
    <row r="370" spans="1:5">
      <c r="A370" s="5"/>
      <c r="B370" s="5"/>
      <c r="C370" s="5"/>
      <c r="D370" s="5"/>
      <c r="E370" s="5"/>
    </row>
    <row r="371" spans="1:5">
      <c r="A371" s="5"/>
      <c r="B371" s="5"/>
      <c r="C371" s="5"/>
      <c r="D371" s="5"/>
      <c r="E371" s="5"/>
    </row>
    <row r="372" spans="1:5">
      <c r="A372" s="5"/>
      <c r="B372" s="5"/>
      <c r="C372" s="5"/>
      <c r="D372" s="5"/>
      <c r="E372" s="5"/>
    </row>
    <row r="373" spans="1:5">
      <c r="A373" s="5"/>
      <c r="B373" s="5"/>
      <c r="C373" s="5"/>
      <c r="D373" s="5"/>
      <c r="E373" s="5"/>
    </row>
    <row r="374" spans="1:5">
      <c r="A374" s="5"/>
      <c r="B374" s="5"/>
      <c r="C374" s="5"/>
      <c r="D374" s="5"/>
      <c r="E374" s="5"/>
    </row>
    <row r="375" spans="1:5">
      <c r="A375" s="5"/>
      <c r="B375" s="5"/>
      <c r="C375" s="5"/>
      <c r="D375" s="5"/>
      <c r="E375" s="5"/>
    </row>
    <row r="376" spans="1:5">
      <c r="A376" s="5"/>
      <c r="B376" s="5"/>
      <c r="C376" s="5"/>
      <c r="D376" s="5"/>
      <c r="E376" s="5"/>
    </row>
    <row r="377" spans="1:5">
      <c r="A377" s="5"/>
      <c r="B377" s="5"/>
      <c r="C377" s="5"/>
      <c r="D377" s="5"/>
      <c r="E377" s="5"/>
    </row>
  </sheetData>
  <mergeCells count="4">
    <mergeCell ref="A1:E1"/>
    <mergeCell ref="A3:E8"/>
    <mergeCell ref="A2:E2"/>
    <mergeCell ref="A10:E10"/>
  </mergeCells>
  <hyperlinks>
    <hyperlink ref="A2:E2" r:id="rId1" display="To be used in conjunction with the Guidelines applicable to the TELUS Fund Development Financing Stage, as well as the Bell Fund Funding and Budgeting Policies." xr:uid="{F05CE08C-5A92-D343-AC2C-1644A178E51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C841-9D1D-784D-A9C9-E555E180FBC8}">
  <sheetPr>
    <tabColor rgb="FF92D050"/>
  </sheetPr>
  <dimension ref="A1:BD119"/>
  <sheetViews>
    <sheetView zoomScaleNormal="100" zoomScaleSheetLayoutView="100" workbookViewId="0">
      <selection activeCell="B3" sqref="B3:C3"/>
    </sheetView>
  </sheetViews>
  <sheetFormatPr baseColWidth="10" defaultColWidth="8" defaultRowHeight="44" customHeight="1"/>
  <cols>
    <col min="1" max="1" width="0.83203125" style="24" customWidth="1"/>
    <col min="2" max="2" width="8.5" style="23" customWidth="1"/>
    <col min="3" max="3" width="37.5" style="9" customWidth="1"/>
    <col min="4" max="4" width="13.5" style="10" customWidth="1"/>
    <col min="5" max="5" width="10.1640625" style="10" customWidth="1"/>
    <col min="6" max="6" width="8.5" style="10" customWidth="1"/>
    <col min="7" max="7" width="78.33203125" style="10" customWidth="1"/>
    <col min="8" max="9" width="11" style="23" customWidth="1"/>
    <col min="10" max="10" width="1.83203125" style="24" customWidth="1"/>
    <col min="11" max="12" width="10.83203125" style="199" customWidth="1"/>
    <col min="13" max="56" width="10.33203125" style="24" customWidth="1"/>
    <col min="57" max="257" width="10.33203125" style="9" customWidth="1"/>
    <col min="258" max="16384" width="8" style="9"/>
  </cols>
  <sheetData>
    <row r="1" spans="1:56" s="24" customFormat="1" ht="8" customHeight="1">
      <c r="B1" s="77"/>
      <c r="D1" s="67"/>
      <c r="E1" s="67"/>
      <c r="F1" s="67"/>
      <c r="G1" s="67"/>
      <c r="H1" s="77"/>
      <c r="I1" s="77"/>
      <c r="K1" s="196"/>
      <c r="L1" s="196"/>
    </row>
    <row r="2" spans="1:56" ht="44" customHeight="1">
      <c r="B2" s="456" t="s">
        <v>183</v>
      </c>
      <c r="C2" s="457"/>
      <c r="D2" s="457"/>
      <c r="E2" s="457"/>
      <c r="F2" s="457"/>
      <c r="G2" s="457"/>
      <c r="H2" s="457"/>
      <c r="I2" s="457"/>
      <c r="J2" s="457"/>
      <c r="K2" s="457"/>
      <c r="L2" s="458"/>
    </row>
    <row r="3" spans="1:56" ht="44" customHeight="1">
      <c r="B3" s="467"/>
      <c r="C3" s="468"/>
      <c r="D3" s="461" t="s">
        <v>262</v>
      </c>
      <c r="E3" s="462"/>
      <c r="F3" s="463"/>
      <c r="G3" s="460" t="s">
        <v>184</v>
      </c>
      <c r="H3" s="379"/>
      <c r="I3" s="384"/>
      <c r="J3" s="384"/>
      <c r="K3" s="384"/>
      <c r="L3" s="380"/>
    </row>
    <row r="4" spans="1:56" s="10" customFormat="1" ht="68" customHeight="1">
      <c r="A4" s="67"/>
      <c r="B4" s="98" t="s">
        <v>123</v>
      </c>
      <c r="C4" s="98"/>
      <c r="D4" s="464" t="s">
        <v>1</v>
      </c>
      <c r="E4" s="465"/>
      <c r="F4" s="466"/>
      <c r="G4" s="460"/>
      <c r="H4" s="379"/>
      <c r="I4" s="384"/>
      <c r="J4" s="384"/>
      <c r="K4" s="384"/>
      <c r="L4" s="380"/>
      <c r="M4" s="78" t="s">
        <v>8</v>
      </c>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row>
    <row r="5" spans="1:56" ht="44" customHeight="1">
      <c r="B5" s="99"/>
      <c r="C5" s="99" t="s">
        <v>124</v>
      </c>
      <c r="D5" s="459" t="s">
        <v>125</v>
      </c>
      <c r="E5" s="459"/>
      <c r="F5" s="99"/>
      <c r="G5" s="99"/>
      <c r="H5" s="381"/>
      <c r="I5" s="382"/>
      <c r="J5" s="384"/>
      <c r="K5" s="382"/>
      <c r="L5" s="383"/>
      <c r="M5" s="78" t="s">
        <v>191</v>
      </c>
    </row>
    <row r="6" spans="1:56" ht="44" customHeight="1">
      <c r="B6" s="99"/>
      <c r="C6" s="99"/>
      <c r="D6" s="26"/>
      <c r="E6" s="27" t="s">
        <v>5</v>
      </c>
      <c r="F6" s="99"/>
      <c r="G6" s="99"/>
      <c r="H6" s="385" t="s">
        <v>252</v>
      </c>
      <c r="I6" s="76" t="s">
        <v>14</v>
      </c>
      <c r="K6" s="386" t="s">
        <v>252</v>
      </c>
      <c r="L6" s="387" t="s">
        <v>14</v>
      </c>
    </row>
    <row r="7" spans="1:56" ht="44" customHeight="1">
      <c r="B7" s="102">
        <v>1</v>
      </c>
      <c r="C7" s="28" t="s">
        <v>126</v>
      </c>
      <c r="D7" s="100"/>
      <c r="E7" s="33"/>
      <c r="F7" s="90"/>
      <c r="G7" s="103"/>
      <c r="H7" s="388"/>
      <c r="I7" s="388"/>
      <c r="J7" s="389"/>
      <c r="K7" s="390"/>
      <c r="L7" s="391"/>
    </row>
    <row r="8" spans="1:56" ht="44" customHeight="1">
      <c r="B8" s="14">
        <v>1.01</v>
      </c>
      <c r="C8" s="12" t="s">
        <v>127</v>
      </c>
      <c r="D8" s="180">
        <v>0</v>
      </c>
      <c r="E8" s="33">
        <f>IF($D$51&lt;&gt;0,D8/$D$51,0)</f>
        <v>0</v>
      </c>
      <c r="F8" s="17">
        <v>1.01</v>
      </c>
      <c r="G8" s="15" t="s">
        <v>128</v>
      </c>
      <c r="H8" s="101" t="s">
        <v>191</v>
      </c>
      <c r="I8" s="101" t="s">
        <v>191</v>
      </c>
      <c r="J8" s="389"/>
      <c r="K8" s="188" t="str">
        <f>IF(OR(H8="Oui",H8="Yes"),D8,"")</f>
        <v/>
      </c>
      <c r="L8" s="188" t="str">
        <f>IF(OR(I8="Oui",I8="Yes"),D8,"")</f>
        <v/>
      </c>
    </row>
    <row r="9" spans="1:56" ht="44" customHeight="1">
      <c r="B9" s="102"/>
      <c r="C9" s="28" t="s">
        <v>129</v>
      </c>
      <c r="D9" s="87">
        <f>D8</f>
        <v>0</v>
      </c>
      <c r="E9" s="88">
        <f>IF($D$51&lt;&gt;0,D9/$D$51,0)</f>
        <v>0</v>
      </c>
      <c r="F9" s="90"/>
      <c r="G9" s="104" t="s">
        <v>130</v>
      </c>
      <c r="H9" s="392"/>
      <c r="I9" s="392"/>
      <c r="J9" s="389"/>
      <c r="K9" s="390"/>
      <c r="L9" s="391"/>
    </row>
    <row r="10" spans="1:56" ht="44" customHeight="1">
      <c r="B10" s="14"/>
      <c r="C10" s="12"/>
      <c r="D10" s="81"/>
      <c r="E10" s="16"/>
      <c r="F10" s="17"/>
      <c r="G10" s="15"/>
      <c r="H10" s="392"/>
      <c r="I10" s="392"/>
      <c r="J10" s="389"/>
      <c r="K10" s="390"/>
      <c r="L10" s="391"/>
    </row>
    <row r="11" spans="1:56" ht="44" customHeight="1">
      <c r="B11" s="102">
        <v>2</v>
      </c>
      <c r="C11" s="28" t="s">
        <v>31</v>
      </c>
      <c r="D11" s="100"/>
      <c r="E11" s="33"/>
      <c r="F11" s="90"/>
      <c r="G11" s="103"/>
      <c r="H11" s="392"/>
      <c r="I11" s="392"/>
      <c r="J11" s="389"/>
      <c r="K11" s="390"/>
      <c r="L11" s="391"/>
    </row>
    <row r="12" spans="1:56" s="10" customFormat="1" ht="44" customHeight="1">
      <c r="A12" s="67"/>
      <c r="B12" s="17">
        <v>2.0099999999999998</v>
      </c>
      <c r="C12" s="15" t="s">
        <v>131</v>
      </c>
      <c r="D12" s="180">
        <v>0</v>
      </c>
      <c r="E12" s="33">
        <f t="shared" ref="E12:E21" si="0">IF($D$51&lt;&gt;0,D12/$D$51,0)</f>
        <v>0</v>
      </c>
      <c r="F12" s="17">
        <v>2.0099999999999998</v>
      </c>
      <c r="G12" s="105" t="s">
        <v>132</v>
      </c>
      <c r="H12" s="101" t="s">
        <v>191</v>
      </c>
      <c r="I12" s="101" t="s">
        <v>191</v>
      </c>
      <c r="J12" s="393"/>
      <c r="K12" s="188" t="str">
        <f>IF(OR(H12="Oui",H12="Yes"),D12,"")</f>
        <v/>
      </c>
      <c r="L12" s="188" t="str">
        <f>IF(OR(I12="Oui",I12="Yes"),D12,"")</f>
        <v/>
      </c>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row>
    <row r="13" spans="1:56" s="10" customFormat="1" ht="44" customHeight="1">
      <c r="A13" s="67"/>
      <c r="B13" s="17">
        <v>2.0099999999999998</v>
      </c>
      <c r="C13" s="15" t="s">
        <v>131</v>
      </c>
      <c r="D13" s="180">
        <v>0</v>
      </c>
      <c r="E13" s="33">
        <f t="shared" si="0"/>
        <v>0</v>
      </c>
      <c r="F13" s="17">
        <v>2.0099999999999998</v>
      </c>
      <c r="G13" s="105" t="s">
        <v>133</v>
      </c>
      <c r="H13" s="101" t="s">
        <v>191</v>
      </c>
      <c r="I13" s="101" t="s">
        <v>191</v>
      </c>
      <c r="J13" s="393"/>
      <c r="K13" s="188" t="str">
        <f t="shared" ref="K13:K20" si="1">IF(OR(H13="Oui",H13="Yes"),D13,"")</f>
        <v/>
      </c>
      <c r="L13" s="188" t="str">
        <f t="shared" ref="L13:L20" si="2">IF(OR(I13="Oui",I13="Yes"),D13,"")</f>
        <v/>
      </c>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row>
    <row r="14" spans="1:56" s="10" customFormat="1" ht="44" customHeight="1">
      <c r="A14" s="67"/>
      <c r="B14" s="17">
        <v>2.0099999999999998</v>
      </c>
      <c r="C14" s="15" t="s">
        <v>131</v>
      </c>
      <c r="D14" s="180">
        <v>0</v>
      </c>
      <c r="E14" s="33">
        <f t="shared" si="0"/>
        <v>0</v>
      </c>
      <c r="F14" s="17">
        <v>2.0099999999999998</v>
      </c>
      <c r="G14" s="105" t="s">
        <v>133</v>
      </c>
      <c r="H14" s="101" t="s">
        <v>191</v>
      </c>
      <c r="I14" s="101" t="s">
        <v>191</v>
      </c>
      <c r="J14" s="393"/>
      <c r="K14" s="188" t="str">
        <f t="shared" si="1"/>
        <v/>
      </c>
      <c r="L14" s="188" t="str">
        <f t="shared" si="2"/>
        <v/>
      </c>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row>
    <row r="15" spans="1:56" ht="44" customHeight="1">
      <c r="B15" s="14">
        <v>2.0499999999999998</v>
      </c>
      <c r="C15" s="12" t="s">
        <v>134</v>
      </c>
      <c r="D15" s="180">
        <v>0</v>
      </c>
      <c r="E15" s="33">
        <f t="shared" si="0"/>
        <v>0</v>
      </c>
      <c r="F15" s="17">
        <v>2.0499999999999998</v>
      </c>
      <c r="G15" s="15" t="s">
        <v>135</v>
      </c>
      <c r="H15" s="101" t="s">
        <v>191</v>
      </c>
      <c r="I15" s="101" t="s">
        <v>191</v>
      </c>
      <c r="J15" s="389"/>
      <c r="K15" s="188" t="str">
        <f t="shared" si="1"/>
        <v/>
      </c>
      <c r="L15" s="188" t="str">
        <f t="shared" si="2"/>
        <v/>
      </c>
    </row>
    <row r="16" spans="1:56" ht="44" customHeight="1">
      <c r="B16" s="14">
        <v>2.2000000000000002</v>
      </c>
      <c r="C16" s="12" t="s">
        <v>112</v>
      </c>
      <c r="D16" s="180">
        <v>0</v>
      </c>
      <c r="E16" s="33">
        <f t="shared" si="0"/>
        <v>0</v>
      </c>
      <c r="F16" s="17">
        <v>2.2000000000000002</v>
      </c>
      <c r="G16" s="15" t="s">
        <v>136</v>
      </c>
      <c r="H16" s="101" t="s">
        <v>191</v>
      </c>
      <c r="I16" s="101" t="s">
        <v>191</v>
      </c>
      <c r="J16" s="389"/>
      <c r="K16" s="188" t="str">
        <f t="shared" si="1"/>
        <v/>
      </c>
      <c r="L16" s="188" t="str">
        <f t="shared" si="2"/>
        <v/>
      </c>
    </row>
    <row r="17" spans="2:12" ht="44" customHeight="1">
      <c r="B17" s="14">
        <v>2.25</v>
      </c>
      <c r="C17" s="12" t="s">
        <v>137</v>
      </c>
      <c r="D17" s="180">
        <v>0</v>
      </c>
      <c r="E17" s="33">
        <f t="shared" si="0"/>
        <v>0</v>
      </c>
      <c r="F17" s="17">
        <v>2.25</v>
      </c>
      <c r="G17" s="15" t="s">
        <v>138</v>
      </c>
      <c r="H17" s="101" t="s">
        <v>191</v>
      </c>
      <c r="I17" s="101" t="s">
        <v>191</v>
      </c>
      <c r="J17" s="389"/>
      <c r="K17" s="188" t="str">
        <f t="shared" si="1"/>
        <v/>
      </c>
      <c r="L17" s="188" t="str">
        <f t="shared" si="2"/>
        <v/>
      </c>
    </row>
    <row r="18" spans="2:12" ht="44" customHeight="1">
      <c r="B18" s="14">
        <v>2.25</v>
      </c>
      <c r="C18" s="12" t="s">
        <v>139</v>
      </c>
      <c r="D18" s="180">
        <v>0</v>
      </c>
      <c r="E18" s="33">
        <f t="shared" si="0"/>
        <v>0</v>
      </c>
      <c r="F18" s="17">
        <v>2.25</v>
      </c>
      <c r="G18" s="15" t="s">
        <v>140</v>
      </c>
      <c r="H18" s="101" t="s">
        <v>191</v>
      </c>
      <c r="I18" s="101" t="s">
        <v>191</v>
      </c>
      <c r="J18" s="389"/>
      <c r="K18" s="188" t="str">
        <f t="shared" si="1"/>
        <v/>
      </c>
      <c r="L18" s="188" t="str">
        <f t="shared" si="2"/>
        <v/>
      </c>
    </row>
    <row r="19" spans="2:12" ht="44" customHeight="1">
      <c r="B19" s="17">
        <v>2.5</v>
      </c>
      <c r="C19" s="12" t="s">
        <v>141</v>
      </c>
      <c r="D19" s="180">
        <v>0</v>
      </c>
      <c r="E19" s="33">
        <f t="shared" si="0"/>
        <v>0</v>
      </c>
      <c r="F19" s="17">
        <v>2.5</v>
      </c>
      <c r="G19" s="105" t="s">
        <v>142</v>
      </c>
      <c r="H19" s="101" t="s">
        <v>191</v>
      </c>
      <c r="I19" s="101" t="s">
        <v>191</v>
      </c>
      <c r="J19" s="389"/>
      <c r="K19" s="188" t="str">
        <f t="shared" si="1"/>
        <v/>
      </c>
      <c r="L19" s="188" t="str">
        <f t="shared" si="2"/>
        <v/>
      </c>
    </row>
    <row r="20" spans="2:12" ht="44" customHeight="1">
      <c r="B20" s="14">
        <v>2.9</v>
      </c>
      <c r="C20" s="12" t="s">
        <v>17</v>
      </c>
      <c r="D20" s="180">
        <v>0</v>
      </c>
      <c r="E20" s="33">
        <f t="shared" si="0"/>
        <v>0</v>
      </c>
      <c r="F20" s="17">
        <v>2.9</v>
      </c>
      <c r="G20" s="15" t="s">
        <v>143</v>
      </c>
      <c r="H20" s="101" t="s">
        <v>191</v>
      </c>
      <c r="I20" s="101" t="s">
        <v>191</v>
      </c>
      <c r="J20" s="389"/>
      <c r="K20" s="188" t="str">
        <f t="shared" si="1"/>
        <v/>
      </c>
      <c r="L20" s="188" t="str">
        <f t="shared" si="2"/>
        <v/>
      </c>
    </row>
    <row r="21" spans="2:12" ht="44" customHeight="1">
      <c r="B21" s="112"/>
      <c r="C21" s="28" t="s">
        <v>144</v>
      </c>
      <c r="D21" s="87">
        <f>D12+D13+D14+D15+D16+D17+D18+D19+D20</f>
        <v>0</v>
      </c>
      <c r="E21" s="88">
        <f t="shared" si="0"/>
        <v>0</v>
      </c>
      <c r="F21" s="89"/>
      <c r="G21" s="103"/>
      <c r="H21" s="392"/>
      <c r="I21" s="392"/>
      <c r="J21" s="389"/>
      <c r="K21" s="390"/>
      <c r="L21" s="391"/>
    </row>
    <row r="22" spans="2:12" ht="44" customHeight="1">
      <c r="B22" s="14"/>
      <c r="C22" s="12"/>
      <c r="D22" s="81"/>
      <c r="E22" s="16"/>
      <c r="F22" s="17"/>
      <c r="G22" s="15"/>
      <c r="H22" s="392"/>
      <c r="I22" s="392"/>
      <c r="J22" s="389"/>
      <c r="K22" s="390"/>
      <c r="L22" s="391"/>
    </row>
    <row r="23" spans="2:12" ht="44" customHeight="1">
      <c r="B23" s="102">
        <v>3</v>
      </c>
      <c r="C23" s="28" t="s">
        <v>145</v>
      </c>
      <c r="D23" s="100"/>
      <c r="E23" s="33"/>
      <c r="F23" s="90"/>
      <c r="G23" s="103"/>
      <c r="H23" s="392"/>
      <c r="I23" s="392"/>
      <c r="J23" s="389"/>
      <c r="K23" s="390"/>
      <c r="L23" s="391"/>
    </row>
    <row r="24" spans="2:12" ht="44" customHeight="1">
      <c r="B24" s="17">
        <v>3.01</v>
      </c>
      <c r="C24" s="12" t="s">
        <v>146</v>
      </c>
      <c r="D24" s="180">
        <v>0</v>
      </c>
      <c r="E24" s="33">
        <f t="shared" ref="E24:E32" si="3">IF($D$51&lt;&gt;0,D24/$D$51,0)</f>
        <v>0</v>
      </c>
      <c r="F24" s="17">
        <v>3.01</v>
      </c>
      <c r="G24" s="105" t="s">
        <v>147</v>
      </c>
      <c r="H24" s="101" t="s">
        <v>191</v>
      </c>
      <c r="I24" s="101" t="s">
        <v>191</v>
      </c>
      <c r="J24" s="389"/>
      <c r="K24" s="188" t="str">
        <f t="shared" ref="K24" si="4">IF(OR(H24="Oui",H24="Yes"),D24,"")</f>
        <v/>
      </c>
      <c r="L24" s="188" t="str">
        <f t="shared" ref="L24" si="5">IF(OR(I24="Oui",I24="Yes"),D24,"")</f>
        <v/>
      </c>
    </row>
    <row r="25" spans="2:12" ht="44" customHeight="1">
      <c r="B25" s="17">
        <v>3.06</v>
      </c>
      <c r="C25" s="12" t="s">
        <v>148</v>
      </c>
      <c r="D25" s="180">
        <v>0</v>
      </c>
      <c r="E25" s="33">
        <f t="shared" si="3"/>
        <v>0</v>
      </c>
      <c r="F25" s="17">
        <v>3.06</v>
      </c>
      <c r="G25" s="105"/>
      <c r="H25" s="101" t="s">
        <v>191</v>
      </c>
      <c r="I25" s="101" t="s">
        <v>191</v>
      </c>
      <c r="J25" s="389"/>
      <c r="K25" s="188" t="str">
        <f t="shared" ref="K25:K30" si="6">IF(OR(H25="Oui",H25="Yes"),D25,"")</f>
        <v/>
      </c>
      <c r="L25" s="188" t="str">
        <f t="shared" ref="L25:L30" si="7">IF(OR(I25="Oui",I25="Yes"),D25,"")</f>
        <v/>
      </c>
    </row>
    <row r="26" spans="2:12" ht="44" customHeight="1">
      <c r="B26" s="14">
        <v>3.5</v>
      </c>
      <c r="C26" s="12" t="s">
        <v>149</v>
      </c>
      <c r="D26" s="180">
        <v>0</v>
      </c>
      <c r="E26" s="33">
        <f t="shared" si="3"/>
        <v>0</v>
      </c>
      <c r="F26" s="17">
        <v>3.5</v>
      </c>
      <c r="G26" s="15"/>
      <c r="H26" s="101" t="s">
        <v>191</v>
      </c>
      <c r="I26" s="101" t="s">
        <v>191</v>
      </c>
      <c r="J26" s="389"/>
      <c r="K26" s="188" t="str">
        <f t="shared" si="6"/>
        <v/>
      </c>
      <c r="L26" s="188" t="str">
        <f t="shared" si="7"/>
        <v/>
      </c>
    </row>
    <row r="27" spans="2:12" ht="44" customHeight="1">
      <c r="B27" s="14">
        <v>3.6</v>
      </c>
      <c r="C27" s="12" t="s">
        <v>150</v>
      </c>
      <c r="D27" s="180">
        <v>0</v>
      </c>
      <c r="E27" s="33">
        <f t="shared" si="3"/>
        <v>0</v>
      </c>
      <c r="F27" s="17">
        <v>3.6</v>
      </c>
      <c r="G27" s="105" t="s">
        <v>151</v>
      </c>
      <c r="H27" s="101" t="s">
        <v>191</v>
      </c>
      <c r="I27" s="101" t="s">
        <v>191</v>
      </c>
      <c r="J27" s="389"/>
      <c r="K27" s="188" t="str">
        <f t="shared" si="6"/>
        <v/>
      </c>
      <c r="L27" s="188" t="str">
        <f t="shared" si="7"/>
        <v/>
      </c>
    </row>
    <row r="28" spans="2:12" ht="44" customHeight="1">
      <c r="B28" s="14">
        <v>3.65</v>
      </c>
      <c r="C28" s="12" t="s">
        <v>152</v>
      </c>
      <c r="D28" s="180">
        <v>0</v>
      </c>
      <c r="E28" s="33">
        <f t="shared" si="3"/>
        <v>0</v>
      </c>
      <c r="F28" s="17">
        <v>3.65</v>
      </c>
      <c r="G28" s="105" t="s">
        <v>151</v>
      </c>
      <c r="H28" s="101" t="s">
        <v>191</v>
      </c>
      <c r="I28" s="101" t="s">
        <v>191</v>
      </c>
      <c r="J28" s="389"/>
      <c r="K28" s="188" t="str">
        <f t="shared" si="6"/>
        <v/>
      </c>
      <c r="L28" s="188" t="str">
        <f t="shared" si="7"/>
        <v/>
      </c>
    </row>
    <row r="29" spans="2:12" ht="44" customHeight="1">
      <c r="B29" s="14">
        <v>3.7</v>
      </c>
      <c r="C29" s="12" t="s">
        <v>153</v>
      </c>
      <c r="D29" s="180">
        <v>0</v>
      </c>
      <c r="E29" s="33">
        <f t="shared" si="3"/>
        <v>0</v>
      </c>
      <c r="F29" s="17">
        <v>3.7</v>
      </c>
      <c r="G29" s="15" t="s">
        <v>154</v>
      </c>
      <c r="H29" s="101" t="s">
        <v>191</v>
      </c>
      <c r="I29" s="101" t="s">
        <v>191</v>
      </c>
      <c r="J29" s="389"/>
      <c r="K29" s="188" t="str">
        <f t="shared" si="6"/>
        <v/>
      </c>
      <c r="L29" s="188" t="str">
        <f t="shared" si="7"/>
        <v/>
      </c>
    </row>
    <row r="30" spans="2:12" ht="44" customHeight="1">
      <c r="B30" s="14">
        <v>3.75</v>
      </c>
      <c r="C30" s="12" t="s">
        <v>283</v>
      </c>
      <c r="D30" s="180">
        <v>0</v>
      </c>
      <c r="E30" s="33">
        <f t="shared" si="3"/>
        <v>0</v>
      </c>
      <c r="F30" s="17">
        <v>3.75</v>
      </c>
      <c r="G30" s="105" t="s">
        <v>303</v>
      </c>
      <c r="H30" s="101" t="s">
        <v>191</v>
      </c>
      <c r="I30" s="101" t="s">
        <v>191</v>
      </c>
      <c r="J30" s="389"/>
      <c r="K30" s="188" t="str">
        <f t="shared" si="6"/>
        <v/>
      </c>
      <c r="L30" s="188" t="str">
        <f t="shared" si="7"/>
        <v/>
      </c>
    </row>
    <row r="31" spans="2:12" ht="44" customHeight="1">
      <c r="B31" s="14">
        <v>3.8</v>
      </c>
      <c r="C31" s="11" t="s">
        <v>302</v>
      </c>
      <c r="D31" s="378">
        <f>'Development Budget - DEMO'!D60</f>
        <v>0</v>
      </c>
      <c r="E31" s="33">
        <f t="shared" si="3"/>
        <v>0</v>
      </c>
      <c r="F31" s="17">
        <v>3.8</v>
      </c>
      <c r="G31" s="106" t="s">
        <v>284</v>
      </c>
      <c r="H31" s="389"/>
      <c r="I31" s="389"/>
      <c r="J31" s="389"/>
      <c r="K31" s="390"/>
      <c r="L31" s="391"/>
    </row>
    <row r="32" spans="2:12" ht="44" customHeight="1">
      <c r="B32" s="112"/>
      <c r="C32" s="28" t="s">
        <v>156</v>
      </c>
      <c r="D32" s="87">
        <f>SUM(D24:D31)</f>
        <v>0</v>
      </c>
      <c r="E32" s="88">
        <f t="shared" si="3"/>
        <v>0</v>
      </c>
      <c r="F32" s="89"/>
      <c r="G32" s="103"/>
      <c r="H32" s="392"/>
      <c r="I32" s="392"/>
      <c r="J32" s="389"/>
      <c r="K32" s="390"/>
      <c r="L32" s="391"/>
    </row>
    <row r="33" spans="1:56" ht="44" customHeight="1">
      <c r="B33" s="14"/>
      <c r="C33" s="11"/>
      <c r="D33" s="13"/>
      <c r="E33" s="82"/>
      <c r="F33" s="17"/>
      <c r="G33" s="15"/>
      <c r="H33" s="392"/>
      <c r="I33" s="392"/>
      <c r="J33" s="389"/>
      <c r="K33" s="390"/>
      <c r="L33" s="391"/>
    </row>
    <row r="34" spans="1:56" ht="44" customHeight="1">
      <c r="B34" s="102">
        <v>5</v>
      </c>
      <c r="C34" s="28" t="s">
        <v>114</v>
      </c>
      <c r="D34" s="100"/>
      <c r="E34" s="33"/>
      <c r="F34" s="90"/>
      <c r="G34" s="103"/>
      <c r="H34" s="392"/>
      <c r="I34" s="392"/>
      <c r="J34" s="389"/>
      <c r="K34" s="390"/>
      <c r="L34" s="391"/>
    </row>
    <row r="35" spans="1:56" ht="44" customHeight="1">
      <c r="B35" s="14">
        <v>5.01</v>
      </c>
      <c r="C35" s="12" t="s">
        <v>157</v>
      </c>
      <c r="D35" s="180">
        <v>0</v>
      </c>
      <c r="E35" s="33">
        <f>IF($D$51&lt;&gt;0,D35/$D$51,0)</f>
        <v>0</v>
      </c>
      <c r="F35" s="17">
        <v>5.01</v>
      </c>
      <c r="G35" s="107" t="s">
        <v>254</v>
      </c>
      <c r="H35" s="101" t="s">
        <v>191</v>
      </c>
      <c r="I35" s="101" t="s">
        <v>191</v>
      </c>
      <c r="J35" s="389"/>
      <c r="K35" s="188" t="str">
        <f t="shared" ref="K35" si="8">IF(OR(H35="Oui",H35="Yes"),D35,"")</f>
        <v/>
      </c>
      <c r="L35" s="188" t="str">
        <f t="shared" ref="L35" si="9">IF(OR(I35="Oui",I35="Yes"),D35,"")</f>
        <v/>
      </c>
    </row>
    <row r="36" spans="1:56" ht="44" customHeight="1">
      <c r="B36" s="102"/>
      <c r="C36" s="28" t="s">
        <v>158</v>
      </c>
      <c r="D36" s="87">
        <f>SUM(D35)</f>
        <v>0</v>
      </c>
      <c r="E36" s="88">
        <f>IF($D$51&lt;&gt;0,D36/$D$51,0)</f>
        <v>0</v>
      </c>
      <c r="F36" s="90"/>
      <c r="G36" s="103"/>
      <c r="H36" s="392"/>
      <c r="I36" s="392"/>
      <c r="J36" s="389"/>
      <c r="K36" s="390"/>
      <c r="L36" s="391"/>
    </row>
    <row r="37" spans="1:56" ht="44" customHeight="1">
      <c r="B37" s="18"/>
      <c r="C37" s="12"/>
      <c r="D37" s="83"/>
      <c r="E37" s="84"/>
      <c r="F37" s="84"/>
      <c r="G37" s="15"/>
      <c r="H37" s="392"/>
      <c r="I37" s="392"/>
      <c r="J37" s="389"/>
      <c r="K37" s="390"/>
      <c r="L37" s="391"/>
    </row>
    <row r="38" spans="1:56" ht="44" customHeight="1">
      <c r="B38" s="253">
        <v>71</v>
      </c>
      <c r="C38" s="28" t="s">
        <v>29</v>
      </c>
      <c r="D38" s="254"/>
      <c r="E38" s="255"/>
      <c r="F38" s="256"/>
      <c r="G38" s="103"/>
      <c r="H38" s="392"/>
      <c r="I38" s="392"/>
      <c r="J38" s="389"/>
      <c r="K38" s="390"/>
      <c r="L38" s="391"/>
    </row>
    <row r="39" spans="1:56" ht="44" customHeight="1">
      <c r="B39" s="20">
        <v>71.099999999999994</v>
      </c>
      <c r="C39" s="12" t="s">
        <v>159</v>
      </c>
      <c r="D39" s="181">
        <v>0</v>
      </c>
      <c r="E39" s="375">
        <f>IF($D$51&lt;&gt;0,D39/$D$51,0)</f>
        <v>0</v>
      </c>
      <c r="F39" s="20">
        <v>71.099999999999994</v>
      </c>
      <c r="G39" s="107" t="s">
        <v>160</v>
      </c>
      <c r="H39" s="101" t="s">
        <v>191</v>
      </c>
      <c r="I39" s="101" t="s">
        <v>191</v>
      </c>
      <c r="J39" s="389"/>
      <c r="K39" s="188" t="str">
        <f t="shared" ref="K39:K40" si="10">IF(OR(H39="Oui",H39="Yes"),D39,"")</f>
        <v/>
      </c>
      <c r="L39" s="188" t="str">
        <f t="shared" ref="L39:L40" si="11">IF(OR(I39="Oui",I39="Yes"),D39,"")</f>
        <v/>
      </c>
    </row>
    <row r="40" spans="1:56" ht="44" customHeight="1">
      <c r="B40" s="20">
        <v>71.25</v>
      </c>
      <c r="C40" s="12" t="s">
        <v>161</v>
      </c>
      <c r="D40" s="181">
        <v>0</v>
      </c>
      <c r="E40" s="375">
        <f>IF($D$51&lt;&gt;0,D40/$D$51,0)</f>
        <v>0</v>
      </c>
      <c r="F40" s="20">
        <v>71.25</v>
      </c>
      <c r="G40" s="108" t="s">
        <v>255</v>
      </c>
      <c r="H40" s="101" t="s">
        <v>191</v>
      </c>
      <c r="I40" s="101" t="s">
        <v>191</v>
      </c>
      <c r="J40" s="389"/>
      <c r="K40" s="188" t="str">
        <f t="shared" si="10"/>
        <v/>
      </c>
      <c r="L40" s="188" t="str">
        <f t="shared" si="11"/>
        <v/>
      </c>
    </row>
    <row r="41" spans="1:56" ht="44" customHeight="1">
      <c r="B41" s="115"/>
      <c r="C41" s="28" t="s">
        <v>162</v>
      </c>
      <c r="D41" s="87">
        <f>SUM(D39:D40)</f>
        <v>0</v>
      </c>
      <c r="E41" s="88">
        <f>IF($D$51&lt;&gt;0,D41/$D$51,0)</f>
        <v>0</v>
      </c>
      <c r="F41" s="91"/>
      <c r="G41" s="103"/>
      <c r="H41" s="392"/>
      <c r="I41" s="392"/>
      <c r="J41" s="389"/>
      <c r="K41" s="390"/>
      <c r="L41" s="391"/>
    </row>
    <row r="42" spans="1:56" ht="44" customHeight="1">
      <c r="B42" s="19"/>
      <c r="C42" s="11"/>
      <c r="D42" s="86"/>
      <c r="E42" s="82"/>
      <c r="F42" s="85"/>
      <c r="G42" s="15"/>
      <c r="H42" s="392"/>
      <c r="I42" s="392"/>
      <c r="J42" s="389"/>
      <c r="K42" s="390"/>
      <c r="L42" s="391"/>
    </row>
    <row r="43" spans="1:56" ht="44" customHeight="1">
      <c r="B43" s="115"/>
      <c r="C43" s="116" t="s">
        <v>163</v>
      </c>
      <c r="D43" s="87">
        <f>D9+D21+D32+D36+D41</f>
        <v>0</v>
      </c>
      <c r="E43" s="88">
        <f>IF($D$51&lt;&gt;0,D43/$D$51,0)</f>
        <v>0</v>
      </c>
      <c r="F43" s="91"/>
      <c r="G43" s="103"/>
      <c r="H43" s="392"/>
      <c r="I43" s="392"/>
      <c r="J43" s="389"/>
      <c r="K43" s="390"/>
      <c r="L43" s="391"/>
    </row>
    <row r="44" spans="1:56" s="10" customFormat="1" ht="44" customHeight="1">
      <c r="A44" s="67"/>
      <c r="B44" s="21"/>
      <c r="C44" s="109" t="s">
        <v>164</v>
      </c>
      <c r="D44" s="13">
        <v>0</v>
      </c>
      <c r="E44" s="88">
        <f>IF($D$51&lt;&gt;0,D44/$D$51,0)</f>
        <v>0</v>
      </c>
      <c r="F44" s="21"/>
      <c r="G44" s="194" t="s">
        <v>165</v>
      </c>
      <c r="H44" s="101" t="s">
        <v>191</v>
      </c>
      <c r="I44" s="101" t="s">
        <v>191</v>
      </c>
      <c r="J44" s="393"/>
      <c r="K44" s="188" t="str">
        <f t="shared" ref="K44" si="12">IF(OR(H44="Oui",H44="Yes"),D44,"")</f>
        <v/>
      </c>
      <c r="L44" s="188" t="str">
        <f t="shared" ref="L44" si="13">IF(OR(I44="Oui",I44="Yes"),D44,"")</f>
        <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row>
    <row r="45" spans="1:56" ht="44" customHeight="1">
      <c r="B45" s="112"/>
      <c r="C45" s="29" t="s">
        <v>166</v>
      </c>
      <c r="D45" s="87">
        <f>D43-D44</f>
        <v>0</v>
      </c>
      <c r="E45" s="88">
        <f>IF($D$51&lt;&gt;0,D45/$D$51,0)</f>
        <v>0</v>
      </c>
      <c r="F45" s="89"/>
      <c r="G45" s="117"/>
      <c r="H45" s="389"/>
      <c r="I45" s="389"/>
      <c r="J45" s="389"/>
      <c r="K45" s="390"/>
      <c r="L45" s="391"/>
    </row>
    <row r="46" spans="1:56" ht="44" customHeight="1">
      <c r="B46" s="110">
        <v>4</v>
      </c>
      <c r="C46" s="30" t="s">
        <v>167</v>
      </c>
      <c r="D46" s="258">
        <v>0</v>
      </c>
      <c r="E46" s="31" t="e">
        <f>D46/D51</f>
        <v>#DIV/0!</v>
      </c>
      <c r="F46" s="111">
        <v>4</v>
      </c>
      <c r="G46" s="192" t="s">
        <v>256</v>
      </c>
      <c r="H46" s="389"/>
      <c r="I46" s="389"/>
      <c r="J46" s="389"/>
      <c r="K46" s="390"/>
      <c r="L46" s="391"/>
    </row>
    <row r="47" spans="1:56" ht="44" customHeight="1">
      <c r="B47" s="112"/>
      <c r="C47" s="48" t="s">
        <v>257</v>
      </c>
      <c r="D47" s="32" t="e">
        <f>D46/D45</f>
        <v>#DIV/0!</v>
      </c>
      <c r="E47" s="33"/>
      <c r="F47" s="89"/>
      <c r="G47" s="103"/>
      <c r="H47" s="392"/>
      <c r="I47" s="392"/>
      <c r="J47" s="389"/>
      <c r="K47" s="390"/>
      <c r="L47" s="391"/>
    </row>
    <row r="48" spans="1:56" ht="44" customHeight="1">
      <c r="B48" s="110">
        <v>72.010000000000005</v>
      </c>
      <c r="C48" s="30" t="s">
        <v>168</v>
      </c>
      <c r="D48" s="258">
        <v>0</v>
      </c>
      <c r="E48" s="31" t="e">
        <f>D48/D51</f>
        <v>#DIV/0!</v>
      </c>
      <c r="F48" s="111">
        <v>72.010000000000005</v>
      </c>
      <c r="G48" s="192" t="s">
        <v>256</v>
      </c>
      <c r="H48" s="389"/>
      <c r="I48" s="389"/>
      <c r="J48" s="389"/>
      <c r="K48" s="390"/>
      <c r="L48" s="391"/>
    </row>
    <row r="49" spans="1:56" s="22" customFormat="1" ht="44" customHeight="1">
      <c r="A49" s="79"/>
      <c r="B49" s="112"/>
      <c r="C49" s="48" t="s">
        <v>257</v>
      </c>
      <c r="D49" s="32" t="e">
        <f>D48/D45</f>
        <v>#DIV/0!</v>
      </c>
      <c r="E49" s="33"/>
      <c r="F49" s="89"/>
      <c r="G49" s="193" t="s">
        <v>169</v>
      </c>
      <c r="H49" s="392"/>
      <c r="I49" s="392"/>
      <c r="J49" s="394"/>
      <c r="K49" s="395"/>
      <c r="L49" s="396"/>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row>
    <row r="50" spans="1:56" ht="44" customHeight="1">
      <c r="B50" s="110">
        <v>80.010000000000005</v>
      </c>
      <c r="C50" s="30" t="s">
        <v>30</v>
      </c>
      <c r="D50" s="258">
        <v>0</v>
      </c>
      <c r="E50" s="31" t="e">
        <f>D50/D51</f>
        <v>#DIV/0!</v>
      </c>
      <c r="F50" s="111">
        <v>80.010000000000005</v>
      </c>
      <c r="G50" s="192" t="s">
        <v>258</v>
      </c>
      <c r="H50" s="101" t="s">
        <v>191</v>
      </c>
      <c r="I50" s="101" t="s">
        <v>191</v>
      </c>
      <c r="J50" s="389"/>
      <c r="K50" s="188" t="str">
        <f t="shared" ref="K50" si="14">IF(OR(H50="Oui",H50="Yes"),D50,"")</f>
        <v/>
      </c>
      <c r="L50" s="188" t="str">
        <f t="shared" ref="L50" si="15">IF(OR(I50="Oui",I50="Yes"),D50,"")</f>
        <v/>
      </c>
    </row>
    <row r="51" spans="1:56" s="10" customFormat="1" ht="44" customHeight="1">
      <c r="A51" s="67"/>
      <c r="B51" s="89"/>
      <c r="C51" s="113" t="s">
        <v>3</v>
      </c>
      <c r="D51" s="87">
        <f>D43+D46+D48+D50</f>
        <v>0</v>
      </c>
      <c r="E51" s="88" t="e">
        <f>E43+E46+E48+E50</f>
        <v>#DIV/0!</v>
      </c>
      <c r="F51" s="89"/>
      <c r="G51" s="114"/>
      <c r="H51" s="397"/>
      <c r="I51" s="397"/>
      <c r="J51" s="398"/>
      <c r="K51" s="87">
        <f>SUM(K8:K50)</f>
        <v>0</v>
      </c>
      <c r="L51" s="87">
        <f>SUM(L8:L50)</f>
        <v>0</v>
      </c>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row>
    <row r="52" spans="1:56" s="24" customFormat="1" ht="44" customHeight="1">
      <c r="B52" s="93" t="s">
        <v>105</v>
      </c>
      <c r="D52" s="67"/>
      <c r="E52" s="67"/>
      <c r="F52" s="67"/>
      <c r="G52" s="67"/>
      <c r="H52" s="77"/>
      <c r="I52" s="77"/>
      <c r="K52" s="196"/>
      <c r="L52" s="196"/>
    </row>
    <row r="53" spans="1:56" s="80" customFormat="1" ht="44" customHeight="1">
      <c r="C53" s="94"/>
      <c r="D53" s="95"/>
      <c r="E53" s="96"/>
      <c r="F53" s="96"/>
      <c r="G53" s="195"/>
      <c r="H53" s="92"/>
      <c r="I53" s="92"/>
      <c r="K53" s="197"/>
      <c r="L53" s="197"/>
    </row>
    <row r="54" spans="1:56" s="79" customFormat="1" ht="44" customHeight="1">
      <c r="B54" s="118"/>
      <c r="C54" s="119" t="s">
        <v>0</v>
      </c>
      <c r="G54" s="119" t="s">
        <v>170</v>
      </c>
      <c r="H54" s="118"/>
      <c r="I54" s="118"/>
      <c r="K54" s="198"/>
      <c r="L54" s="198"/>
    </row>
    <row r="55" spans="1:56" s="24" customFormat="1" ht="35" customHeight="1">
      <c r="B55" s="455" t="s">
        <v>317</v>
      </c>
      <c r="C55" s="455"/>
      <c r="D55" s="455"/>
      <c r="E55" s="455"/>
      <c r="F55" s="455"/>
      <c r="G55" s="455"/>
      <c r="H55" s="455"/>
      <c r="I55" s="455"/>
      <c r="J55" s="455"/>
      <c r="K55" s="455"/>
      <c r="L55" s="455"/>
      <c r="M55" s="363"/>
      <c r="N55" s="363"/>
      <c r="O55" s="363"/>
    </row>
    <row r="56" spans="1:56" s="24" customFormat="1" ht="27" customHeight="1">
      <c r="B56" s="333" t="s">
        <v>251</v>
      </c>
      <c r="D56" s="67"/>
      <c r="E56" s="67"/>
      <c r="F56" s="67"/>
      <c r="G56" s="67"/>
      <c r="H56" s="77"/>
      <c r="I56" s="77"/>
      <c r="K56" s="196"/>
      <c r="L56" s="196"/>
    </row>
    <row r="57" spans="1:56" s="24" customFormat="1" ht="44" customHeight="1">
      <c r="C57" s="97"/>
      <c r="D57" s="67"/>
      <c r="E57" s="67"/>
      <c r="F57" s="67"/>
      <c r="G57" s="67"/>
      <c r="H57" s="77"/>
      <c r="I57" s="77"/>
      <c r="K57" s="196"/>
      <c r="L57" s="196"/>
    </row>
    <row r="58" spans="1:56" s="24" customFormat="1" ht="44" customHeight="1">
      <c r="D58" s="67"/>
      <c r="E58" s="67"/>
      <c r="F58" s="67"/>
      <c r="G58" s="67"/>
      <c r="H58" s="77"/>
      <c r="I58" s="77"/>
      <c r="K58" s="196"/>
      <c r="L58" s="196"/>
    </row>
    <row r="59" spans="1:56" s="24" customFormat="1" ht="44" customHeight="1">
      <c r="D59" s="67"/>
      <c r="E59" s="67"/>
      <c r="F59" s="67"/>
      <c r="G59" s="67"/>
      <c r="H59" s="77"/>
      <c r="I59" s="77"/>
      <c r="K59" s="196"/>
      <c r="L59" s="196"/>
    </row>
    <row r="60" spans="1:56" s="24" customFormat="1" ht="44" customHeight="1">
      <c r="D60" s="67"/>
      <c r="E60" s="67"/>
      <c r="F60" s="67"/>
      <c r="G60" s="67"/>
      <c r="H60" s="77"/>
      <c r="I60" s="77"/>
      <c r="K60" s="196"/>
      <c r="L60" s="196"/>
    </row>
    <row r="61" spans="1:56" s="24" customFormat="1" ht="44" customHeight="1">
      <c r="D61" s="67"/>
      <c r="E61" s="67"/>
      <c r="F61" s="67"/>
      <c r="G61" s="67"/>
      <c r="H61" s="77"/>
      <c r="I61" s="77"/>
      <c r="K61" s="196"/>
      <c r="L61" s="196"/>
    </row>
    <row r="62" spans="1:56" s="24" customFormat="1" ht="44" customHeight="1">
      <c r="D62" s="67"/>
      <c r="E62" s="67"/>
      <c r="F62" s="67"/>
      <c r="G62" s="67"/>
      <c r="H62" s="77"/>
      <c r="I62" s="77"/>
      <c r="K62" s="196"/>
      <c r="L62" s="196"/>
    </row>
    <row r="63" spans="1:56" s="24" customFormat="1" ht="44" customHeight="1">
      <c r="D63" s="67"/>
      <c r="E63" s="67"/>
      <c r="F63" s="67"/>
      <c r="G63" s="67"/>
      <c r="H63" s="77"/>
      <c r="I63" s="77"/>
      <c r="K63" s="196"/>
      <c r="L63" s="196"/>
    </row>
    <row r="64" spans="1:56" s="24" customFormat="1" ht="44" customHeight="1">
      <c r="D64" s="67"/>
      <c r="E64" s="67"/>
      <c r="F64" s="67"/>
      <c r="G64" s="67"/>
      <c r="H64" s="77"/>
      <c r="I64" s="77"/>
      <c r="K64" s="196"/>
      <c r="L64" s="196"/>
    </row>
    <row r="65" spans="2:12" s="24" customFormat="1" ht="44" customHeight="1">
      <c r="B65" s="77"/>
      <c r="D65" s="67"/>
      <c r="E65" s="67"/>
      <c r="F65" s="67"/>
      <c r="G65" s="67"/>
      <c r="H65" s="77"/>
      <c r="I65" s="77"/>
      <c r="K65" s="196"/>
      <c r="L65" s="196"/>
    </row>
    <row r="66" spans="2:12" s="24" customFormat="1" ht="44" customHeight="1">
      <c r="B66" s="77"/>
      <c r="D66" s="67"/>
      <c r="E66" s="67"/>
      <c r="F66" s="67"/>
      <c r="G66" s="67"/>
      <c r="H66" s="77"/>
      <c r="I66" s="77"/>
      <c r="K66" s="196"/>
      <c r="L66" s="196"/>
    </row>
    <row r="67" spans="2:12" s="24" customFormat="1" ht="44" customHeight="1">
      <c r="B67" s="77"/>
      <c r="D67" s="67"/>
      <c r="E67" s="67"/>
      <c r="F67" s="67"/>
      <c r="G67" s="67"/>
      <c r="H67" s="77"/>
      <c r="I67" s="77"/>
      <c r="K67" s="196"/>
      <c r="L67" s="196"/>
    </row>
    <row r="68" spans="2:12" s="24" customFormat="1" ht="44" customHeight="1">
      <c r="B68" s="77"/>
      <c r="D68" s="67"/>
      <c r="E68" s="67"/>
      <c r="F68" s="67"/>
      <c r="G68" s="67"/>
      <c r="H68" s="77"/>
      <c r="I68" s="77"/>
      <c r="K68" s="196"/>
      <c r="L68" s="196"/>
    </row>
    <row r="69" spans="2:12" s="24" customFormat="1" ht="44" customHeight="1">
      <c r="B69" s="77"/>
      <c r="D69" s="67"/>
      <c r="E69" s="67"/>
      <c r="F69" s="67"/>
      <c r="G69" s="67"/>
      <c r="H69" s="77"/>
      <c r="I69" s="77"/>
      <c r="K69" s="196"/>
      <c r="L69" s="196"/>
    </row>
    <row r="70" spans="2:12" s="24" customFormat="1" ht="44" customHeight="1">
      <c r="B70" s="77"/>
      <c r="D70" s="67"/>
      <c r="E70" s="67"/>
      <c r="F70" s="67"/>
      <c r="G70" s="67"/>
      <c r="H70" s="77"/>
      <c r="I70" s="77"/>
      <c r="K70" s="196"/>
      <c r="L70" s="196"/>
    </row>
    <row r="71" spans="2:12" s="24" customFormat="1" ht="44" customHeight="1">
      <c r="B71" s="77"/>
      <c r="D71" s="67"/>
      <c r="E71" s="67"/>
      <c r="F71" s="67"/>
      <c r="G71" s="67"/>
      <c r="H71" s="77"/>
      <c r="I71" s="77"/>
      <c r="K71" s="196"/>
      <c r="L71" s="196"/>
    </row>
    <row r="72" spans="2:12" s="24" customFormat="1" ht="44" customHeight="1">
      <c r="B72" s="77"/>
      <c r="D72" s="67"/>
      <c r="E72" s="67"/>
      <c r="F72" s="67"/>
      <c r="G72" s="67"/>
      <c r="H72" s="77"/>
      <c r="I72" s="77"/>
      <c r="K72" s="196"/>
      <c r="L72" s="196"/>
    </row>
    <row r="73" spans="2:12" s="24" customFormat="1" ht="44" customHeight="1">
      <c r="B73" s="77"/>
      <c r="D73" s="67"/>
      <c r="E73" s="67"/>
      <c r="F73" s="67"/>
      <c r="G73" s="67"/>
      <c r="H73" s="77"/>
      <c r="I73" s="77"/>
      <c r="K73" s="196"/>
      <c r="L73" s="196"/>
    </row>
    <row r="74" spans="2:12" s="24" customFormat="1" ht="44" customHeight="1">
      <c r="B74" s="77"/>
      <c r="D74" s="67"/>
      <c r="E74" s="67"/>
      <c r="F74" s="67"/>
      <c r="G74" s="67"/>
      <c r="H74" s="77"/>
      <c r="I74" s="77"/>
      <c r="K74" s="196"/>
      <c r="L74" s="196"/>
    </row>
    <row r="75" spans="2:12" s="24" customFormat="1" ht="44" customHeight="1">
      <c r="B75" s="77"/>
      <c r="D75" s="67"/>
      <c r="E75" s="67"/>
      <c r="F75" s="67"/>
      <c r="G75" s="67"/>
      <c r="H75" s="77"/>
      <c r="I75" s="77"/>
      <c r="K75" s="196"/>
      <c r="L75" s="196"/>
    </row>
    <row r="76" spans="2:12" s="24" customFormat="1" ht="44" customHeight="1">
      <c r="B76" s="77"/>
      <c r="D76" s="67"/>
      <c r="E76" s="67"/>
      <c r="F76" s="67"/>
      <c r="G76" s="67"/>
      <c r="H76" s="77"/>
      <c r="I76" s="77"/>
      <c r="K76" s="196"/>
      <c r="L76" s="196"/>
    </row>
    <row r="77" spans="2:12" s="24" customFormat="1" ht="44" customHeight="1">
      <c r="B77" s="77"/>
      <c r="D77" s="67"/>
      <c r="E77" s="67"/>
      <c r="F77" s="67"/>
      <c r="G77" s="67"/>
      <c r="H77" s="77"/>
      <c r="I77" s="77"/>
      <c r="K77" s="196"/>
      <c r="L77" s="196"/>
    </row>
    <row r="78" spans="2:12" s="24" customFormat="1" ht="44" customHeight="1">
      <c r="B78" s="77"/>
      <c r="D78" s="67"/>
      <c r="E78" s="67"/>
      <c r="F78" s="67"/>
      <c r="G78" s="67"/>
      <c r="H78" s="77"/>
      <c r="I78" s="77"/>
      <c r="K78" s="196"/>
      <c r="L78" s="196"/>
    </row>
    <row r="79" spans="2:12" s="24" customFormat="1" ht="44" customHeight="1">
      <c r="B79" s="77"/>
      <c r="D79" s="67"/>
      <c r="E79" s="67"/>
      <c r="F79" s="67"/>
      <c r="G79" s="67"/>
      <c r="H79" s="77"/>
      <c r="I79" s="77"/>
      <c r="K79" s="196"/>
      <c r="L79" s="196"/>
    </row>
    <row r="80" spans="2:12" s="24" customFormat="1" ht="44" customHeight="1">
      <c r="B80" s="77"/>
      <c r="D80" s="67"/>
      <c r="E80" s="67"/>
      <c r="F80" s="67"/>
      <c r="G80" s="67"/>
      <c r="H80" s="77"/>
      <c r="I80" s="77"/>
      <c r="K80" s="196"/>
      <c r="L80" s="196"/>
    </row>
    <row r="81" spans="2:12" s="24" customFormat="1" ht="44" customHeight="1">
      <c r="B81" s="77"/>
      <c r="D81" s="67"/>
      <c r="E81" s="67"/>
      <c r="F81" s="67"/>
      <c r="G81" s="67"/>
      <c r="H81" s="77"/>
      <c r="I81" s="77"/>
      <c r="K81" s="196"/>
      <c r="L81" s="196"/>
    </row>
    <row r="82" spans="2:12" s="24" customFormat="1" ht="44" customHeight="1">
      <c r="B82" s="77"/>
      <c r="D82" s="67"/>
      <c r="E82" s="67"/>
      <c r="F82" s="67"/>
      <c r="G82" s="67"/>
      <c r="H82" s="77"/>
      <c r="I82" s="77"/>
      <c r="K82" s="196"/>
      <c r="L82" s="196"/>
    </row>
    <row r="83" spans="2:12" s="24" customFormat="1" ht="44" customHeight="1">
      <c r="B83" s="77"/>
      <c r="D83" s="67"/>
      <c r="E83" s="67"/>
      <c r="F83" s="67"/>
      <c r="G83" s="67"/>
      <c r="H83" s="77"/>
      <c r="I83" s="77"/>
      <c r="K83" s="196"/>
      <c r="L83" s="196"/>
    </row>
    <row r="84" spans="2:12" s="24" customFormat="1" ht="44" customHeight="1">
      <c r="B84" s="77"/>
      <c r="D84" s="67"/>
      <c r="E84" s="67"/>
      <c r="F84" s="67"/>
      <c r="G84" s="67"/>
      <c r="H84" s="77"/>
      <c r="I84" s="77"/>
      <c r="K84" s="196"/>
      <c r="L84" s="196"/>
    </row>
    <row r="85" spans="2:12" s="24" customFormat="1" ht="44" customHeight="1">
      <c r="B85" s="77"/>
      <c r="D85" s="67"/>
      <c r="E85" s="67"/>
      <c r="F85" s="67"/>
      <c r="G85" s="67"/>
      <c r="H85" s="77"/>
      <c r="I85" s="77"/>
      <c r="K85" s="196"/>
      <c r="L85" s="196"/>
    </row>
    <row r="86" spans="2:12" s="24" customFormat="1" ht="44" customHeight="1">
      <c r="B86" s="77"/>
      <c r="D86" s="67"/>
      <c r="E86" s="67"/>
      <c r="F86" s="67"/>
      <c r="G86" s="67"/>
      <c r="H86" s="77"/>
      <c r="I86" s="77"/>
      <c r="K86" s="196"/>
      <c r="L86" s="196"/>
    </row>
    <row r="87" spans="2:12" s="24" customFormat="1" ht="44" customHeight="1">
      <c r="B87" s="77"/>
      <c r="D87" s="67"/>
      <c r="E87" s="67"/>
      <c r="F87" s="67"/>
      <c r="G87" s="67"/>
      <c r="H87" s="77"/>
      <c r="I87" s="77"/>
      <c r="K87" s="196"/>
      <c r="L87" s="196"/>
    </row>
    <row r="88" spans="2:12" s="24" customFormat="1" ht="44" customHeight="1">
      <c r="B88" s="77"/>
      <c r="D88" s="67"/>
      <c r="E88" s="67"/>
      <c r="F88" s="67"/>
      <c r="G88" s="67"/>
      <c r="H88" s="77"/>
      <c r="I88" s="77"/>
      <c r="K88" s="196"/>
      <c r="L88" s="196"/>
    </row>
    <row r="89" spans="2:12" s="24" customFormat="1" ht="44" customHeight="1">
      <c r="B89" s="77"/>
      <c r="D89" s="67"/>
      <c r="E89" s="67"/>
      <c r="F89" s="67"/>
      <c r="G89" s="67"/>
      <c r="H89" s="77"/>
      <c r="I89" s="77"/>
      <c r="K89" s="196"/>
      <c r="L89" s="196"/>
    </row>
    <row r="90" spans="2:12" s="24" customFormat="1" ht="44" customHeight="1">
      <c r="B90" s="77"/>
      <c r="D90" s="67"/>
      <c r="E90" s="67"/>
      <c r="F90" s="67"/>
      <c r="G90" s="67"/>
      <c r="H90" s="77"/>
      <c r="I90" s="77"/>
      <c r="K90" s="196"/>
      <c r="L90" s="196"/>
    </row>
    <row r="91" spans="2:12" s="24" customFormat="1" ht="44" customHeight="1">
      <c r="B91" s="77"/>
      <c r="D91" s="67"/>
      <c r="E91" s="67"/>
      <c r="F91" s="67"/>
      <c r="G91" s="67"/>
      <c r="H91" s="77"/>
      <c r="I91" s="77"/>
      <c r="K91" s="196"/>
      <c r="L91" s="196"/>
    </row>
    <row r="92" spans="2:12" s="24" customFormat="1" ht="44" customHeight="1">
      <c r="B92" s="77"/>
      <c r="D92" s="67"/>
      <c r="E92" s="67"/>
      <c r="F92" s="67"/>
      <c r="G92" s="67"/>
      <c r="H92" s="77"/>
      <c r="I92" s="77"/>
      <c r="K92" s="196"/>
      <c r="L92" s="196"/>
    </row>
    <row r="93" spans="2:12" s="24" customFormat="1" ht="44" customHeight="1">
      <c r="B93" s="77"/>
      <c r="D93" s="67"/>
      <c r="E93" s="67"/>
      <c r="F93" s="67"/>
      <c r="G93" s="67"/>
      <c r="H93" s="77"/>
      <c r="I93" s="77"/>
      <c r="K93" s="196"/>
      <c r="L93" s="196"/>
    </row>
    <row r="94" spans="2:12" s="24" customFormat="1" ht="44" customHeight="1">
      <c r="B94" s="77"/>
      <c r="D94" s="67"/>
      <c r="E94" s="67"/>
      <c r="F94" s="67"/>
      <c r="G94" s="67"/>
      <c r="H94" s="77"/>
      <c r="I94" s="77"/>
      <c r="K94" s="196"/>
      <c r="L94" s="196"/>
    </row>
    <row r="95" spans="2:12" s="24" customFormat="1" ht="44" customHeight="1">
      <c r="B95" s="77"/>
      <c r="D95" s="67"/>
      <c r="E95" s="67"/>
      <c r="F95" s="67"/>
      <c r="G95" s="67"/>
      <c r="H95" s="77"/>
      <c r="I95" s="77"/>
      <c r="K95" s="196"/>
      <c r="L95" s="196"/>
    </row>
    <row r="96" spans="2:12" s="24" customFormat="1" ht="44" customHeight="1">
      <c r="B96" s="77"/>
      <c r="D96" s="67"/>
      <c r="E96" s="67"/>
      <c r="F96" s="67"/>
      <c r="G96" s="67"/>
      <c r="H96" s="77"/>
      <c r="I96" s="77"/>
      <c r="K96" s="196"/>
      <c r="L96" s="196"/>
    </row>
    <row r="97" spans="2:12" s="24" customFormat="1" ht="44" customHeight="1">
      <c r="B97" s="77"/>
      <c r="D97" s="67"/>
      <c r="E97" s="67"/>
      <c r="F97" s="67"/>
      <c r="G97" s="67"/>
      <c r="H97" s="77"/>
      <c r="I97" s="77"/>
      <c r="K97" s="196"/>
      <c r="L97" s="196"/>
    </row>
    <row r="98" spans="2:12" s="24" customFormat="1" ht="44" customHeight="1">
      <c r="B98" s="77"/>
      <c r="D98" s="67"/>
      <c r="E98" s="67"/>
      <c r="F98" s="67"/>
      <c r="G98" s="67"/>
      <c r="H98" s="77"/>
      <c r="I98" s="77"/>
      <c r="K98" s="196"/>
      <c r="L98" s="196"/>
    </row>
    <row r="99" spans="2:12" s="24" customFormat="1" ht="44" customHeight="1">
      <c r="B99" s="77"/>
      <c r="D99" s="67"/>
      <c r="E99" s="67"/>
      <c r="F99" s="67"/>
      <c r="G99" s="67"/>
      <c r="H99" s="77"/>
      <c r="I99" s="77"/>
      <c r="K99" s="196"/>
      <c r="L99" s="196"/>
    </row>
    <row r="100" spans="2:12" s="24" customFormat="1" ht="44" customHeight="1">
      <c r="B100" s="77"/>
      <c r="D100" s="67"/>
      <c r="E100" s="67"/>
      <c r="F100" s="67"/>
      <c r="G100" s="67"/>
      <c r="H100" s="77"/>
      <c r="I100" s="77"/>
      <c r="K100" s="196"/>
      <c r="L100" s="196"/>
    </row>
    <row r="101" spans="2:12" s="24" customFormat="1" ht="44" customHeight="1">
      <c r="B101" s="77"/>
      <c r="D101" s="67"/>
      <c r="E101" s="67"/>
      <c r="F101" s="67"/>
      <c r="G101" s="67"/>
      <c r="H101" s="77"/>
      <c r="I101" s="77"/>
      <c r="K101" s="196"/>
      <c r="L101" s="196"/>
    </row>
    <row r="102" spans="2:12" s="24" customFormat="1" ht="44" customHeight="1">
      <c r="B102" s="77"/>
      <c r="D102" s="67"/>
      <c r="E102" s="67"/>
      <c r="F102" s="67"/>
      <c r="G102" s="67"/>
      <c r="H102" s="77"/>
      <c r="I102" s="77"/>
      <c r="K102" s="196"/>
      <c r="L102" s="196"/>
    </row>
    <row r="103" spans="2:12" s="24" customFormat="1" ht="44" customHeight="1">
      <c r="B103" s="77"/>
      <c r="D103" s="67"/>
      <c r="E103" s="67"/>
      <c r="F103" s="67"/>
      <c r="G103" s="67"/>
      <c r="H103" s="77"/>
      <c r="I103" s="77"/>
      <c r="K103" s="196"/>
      <c r="L103" s="196"/>
    </row>
    <row r="104" spans="2:12" s="24" customFormat="1" ht="44" customHeight="1">
      <c r="B104" s="77"/>
      <c r="D104" s="67"/>
      <c r="E104" s="67"/>
      <c r="F104" s="67"/>
      <c r="G104" s="67"/>
      <c r="H104" s="77"/>
      <c r="I104" s="77"/>
      <c r="K104" s="196"/>
      <c r="L104" s="196"/>
    </row>
    <row r="105" spans="2:12" s="24" customFormat="1" ht="44" customHeight="1">
      <c r="B105" s="77"/>
      <c r="D105" s="67"/>
      <c r="E105" s="67"/>
      <c r="F105" s="67"/>
      <c r="G105" s="67"/>
      <c r="H105" s="77"/>
      <c r="I105" s="77"/>
      <c r="K105" s="196"/>
      <c r="L105" s="196"/>
    </row>
    <row r="106" spans="2:12" s="24" customFormat="1" ht="44" customHeight="1">
      <c r="B106" s="77"/>
      <c r="D106" s="67"/>
      <c r="E106" s="67"/>
      <c r="F106" s="67"/>
      <c r="G106" s="67"/>
      <c r="H106" s="77"/>
      <c r="I106" s="77"/>
      <c r="K106" s="196"/>
      <c r="L106" s="196"/>
    </row>
    <row r="107" spans="2:12" s="24" customFormat="1" ht="44" customHeight="1">
      <c r="B107" s="77"/>
      <c r="D107" s="67"/>
      <c r="E107" s="67"/>
      <c r="F107" s="67"/>
      <c r="G107" s="67"/>
      <c r="H107" s="77"/>
      <c r="I107" s="77"/>
      <c r="K107" s="196"/>
      <c r="L107" s="196"/>
    </row>
    <row r="108" spans="2:12" s="24" customFormat="1" ht="44" customHeight="1">
      <c r="B108" s="77"/>
      <c r="D108" s="67"/>
      <c r="E108" s="67"/>
      <c r="F108" s="67"/>
      <c r="G108" s="67"/>
      <c r="H108" s="77"/>
      <c r="I108" s="77"/>
      <c r="K108" s="196"/>
      <c r="L108" s="196"/>
    </row>
    <row r="109" spans="2:12" s="24" customFormat="1" ht="44" customHeight="1">
      <c r="B109" s="77"/>
      <c r="D109" s="67"/>
      <c r="E109" s="67"/>
      <c r="F109" s="67"/>
      <c r="G109" s="67"/>
      <c r="H109" s="77"/>
      <c r="I109" s="77"/>
      <c r="K109" s="196"/>
      <c r="L109" s="196"/>
    </row>
    <row r="110" spans="2:12" s="24" customFormat="1" ht="44" customHeight="1">
      <c r="B110" s="77"/>
      <c r="D110" s="67"/>
      <c r="E110" s="67"/>
      <c r="F110" s="67"/>
      <c r="G110" s="67"/>
      <c r="H110" s="77"/>
      <c r="I110" s="77"/>
      <c r="K110" s="196"/>
      <c r="L110" s="196"/>
    </row>
    <row r="111" spans="2:12" s="24" customFormat="1" ht="44" customHeight="1">
      <c r="B111" s="77"/>
      <c r="D111" s="67"/>
      <c r="E111" s="67"/>
      <c r="F111" s="67"/>
      <c r="G111" s="67"/>
      <c r="H111" s="77"/>
      <c r="I111" s="77"/>
      <c r="K111" s="196"/>
      <c r="L111" s="196"/>
    </row>
    <row r="112" spans="2:12" s="24" customFormat="1" ht="44" customHeight="1">
      <c r="B112" s="77"/>
      <c r="D112" s="67"/>
      <c r="E112" s="67"/>
      <c r="F112" s="67"/>
      <c r="G112" s="67"/>
      <c r="H112" s="77"/>
      <c r="I112" s="77"/>
      <c r="K112" s="196"/>
      <c r="L112" s="196"/>
    </row>
    <row r="113" spans="2:12" s="24" customFormat="1" ht="44" customHeight="1">
      <c r="B113" s="77"/>
      <c r="D113" s="67"/>
      <c r="E113" s="67"/>
      <c r="F113" s="67"/>
      <c r="G113" s="67"/>
      <c r="H113" s="77"/>
      <c r="I113" s="77"/>
      <c r="K113" s="196"/>
      <c r="L113" s="196"/>
    </row>
    <row r="114" spans="2:12" s="24" customFormat="1" ht="44" customHeight="1">
      <c r="B114" s="77"/>
      <c r="D114" s="67"/>
      <c r="E114" s="67"/>
      <c r="F114" s="67"/>
      <c r="G114" s="67"/>
      <c r="H114" s="77"/>
      <c r="I114" s="77"/>
      <c r="K114" s="196"/>
      <c r="L114" s="196"/>
    </row>
    <row r="115" spans="2:12" s="24" customFormat="1" ht="44" customHeight="1">
      <c r="B115" s="77"/>
      <c r="D115" s="67"/>
      <c r="E115" s="67"/>
      <c r="F115" s="67"/>
      <c r="G115" s="67"/>
      <c r="H115" s="77"/>
      <c r="I115" s="77"/>
      <c r="K115" s="196"/>
      <c r="L115" s="196"/>
    </row>
    <row r="116" spans="2:12" s="24" customFormat="1" ht="44" customHeight="1">
      <c r="B116" s="77"/>
      <c r="D116" s="67"/>
      <c r="E116" s="67"/>
      <c r="F116" s="67"/>
      <c r="G116" s="67"/>
      <c r="H116" s="77"/>
      <c r="I116" s="77"/>
      <c r="K116" s="196"/>
      <c r="L116" s="196"/>
    </row>
    <row r="117" spans="2:12" s="24" customFormat="1" ht="44" customHeight="1">
      <c r="B117" s="77"/>
      <c r="D117" s="67"/>
      <c r="E117" s="67"/>
      <c r="F117" s="67"/>
      <c r="G117" s="67"/>
      <c r="H117" s="77"/>
      <c r="I117" s="77"/>
      <c r="K117" s="196"/>
      <c r="L117" s="196"/>
    </row>
    <row r="118" spans="2:12" s="24" customFormat="1" ht="44" customHeight="1">
      <c r="B118" s="77"/>
      <c r="D118" s="67"/>
      <c r="E118" s="67"/>
      <c r="F118" s="67"/>
      <c r="G118" s="67"/>
      <c r="H118" s="77"/>
      <c r="I118" s="77"/>
      <c r="K118" s="196"/>
      <c r="L118" s="196"/>
    </row>
    <row r="119" spans="2:12" s="24" customFormat="1" ht="44" customHeight="1">
      <c r="B119" s="77"/>
      <c r="D119" s="67"/>
      <c r="E119" s="67"/>
      <c r="F119" s="67"/>
      <c r="G119" s="67"/>
      <c r="H119" s="77"/>
      <c r="I119" s="77"/>
      <c r="K119" s="196"/>
      <c r="L119" s="196"/>
    </row>
  </sheetData>
  <mergeCells count="7">
    <mergeCell ref="B2:L2"/>
    <mergeCell ref="B55:L55"/>
    <mergeCell ref="D5:E5"/>
    <mergeCell ref="G3:G4"/>
    <mergeCell ref="D3:F3"/>
    <mergeCell ref="D4:F4"/>
    <mergeCell ref="B3:C3"/>
  </mergeCells>
  <dataValidations count="1">
    <dataValidation type="list" allowBlank="1" showInputMessage="1" showErrorMessage="1" sqref="H44:I44 H50:I50 H12:I20 H8:I8 H35:I35 H24:I30 H39:I40" xr:uid="{4D9116FD-E55B-4A47-A0B7-C9788954E3A9}">
      <formula1>$M$4:$M$5</formula1>
    </dataValidation>
  </dataValidations>
  <pageMargins left="0.7" right="0.7" top="0.75" bottom="0.75" header="0.3" footer="0.3"/>
  <pageSetup scale="50" orientation="landscape" horizontalDpi="0" verticalDpi="0"/>
  <headerFooter>
    <oddFooter>Page &amp;P de &amp;N</oddFooter>
  </headerFooter>
  <rowBreaks count="2" manualBreakCount="2">
    <brk id="21" min="1" max="11" man="1"/>
    <brk id="36" min="1" max="11" man="1"/>
  </rowBreak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7F79D-DDDB-0645-9FCB-604F0F637988}">
  <sheetPr>
    <tabColor rgb="FF92D050"/>
  </sheetPr>
  <dimension ref="A1:BB85"/>
  <sheetViews>
    <sheetView zoomScaleNormal="100" zoomScaleSheetLayoutView="100" workbookViewId="0">
      <selection activeCell="D8" sqref="D8"/>
    </sheetView>
  </sheetViews>
  <sheetFormatPr baseColWidth="10" defaultColWidth="9.1640625" defaultRowHeight="13"/>
  <cols>
    <col min="1" max="1" width="0.6640625" style="36" customWidth="1"/>
    <col min="2" max="2" width="7.83203125" style="1" customWidth="1"/>
    <col min="3" max="3" width="48.83203125" style="1" customWidth="1"/>
    <col min="4" max="4" width="21.33203125" style="1" customWidth="1"/>
    <col min="5" max="6" width="10.83203125" style="1" customWidth="1"/>
    <col min="7" max="7" width="2" style="36" customWidth="1"/>
    <col min="8" max="9" width="10.83203125" style="1" customWidth="1"/>
    <col min="10" max="54" width="9.1640625" style="36"/>
    <col min="55" max="16384" width="9.1640625" style="1"/>
  </cols>
  <sheetData>
    <row r="1" spans="1:54" ht="25">
      <c r="B1" s="36"/>
      <c r="C1" s="471" t="s">
        <v>185</v>
      </c>
      <c r="D1" s="471"/>
      <c r="E1" s="471"/>
      <c r="F1" s="471"/>
      <c r="H1" s="36"/>
      <c r="I1" s="36"/>
    </row>
    <row r="2" spans="1:54">
      <c r="B2" s="37"/>
      <c r="C2" s="36"/>
      <c r="D2" s="38"/>
      <c r="E2" s="36"/>
      <c r="F2" s="36"/>
      <c r="H2" s="36"/>
      <c r="I2" s="36"/>
    </row>
    <row r="3" spans="1:54">
      <c r="B3" s="39" t="s">
        <v>171</v>
      </c>
      <c r="C3" s="34" t="s">
        <v>186</v>
      </c>
      <c r="D3" s="38"/>
      <c r="E3" s="36"/>
      <c r="F3" s="36"/>
      <c r="H3" s="36"/>
      <c r="I3" s="36"/>
    </row>
    <row r="4" spans="1:54">
      <c r="B4" s="37"/>
      <c r="C4" s="36"/>
      <c r="D4" s="38"/>
      <c r="E4" s="36"/>
      <c r="F4" s="36"/>
      <c r="H4" s="36"/>
      <c r="I4" s="36"/>
    </row>
    <row r="5" spans="1:54">
      <c r="B5" s="37" t="s">
        <v>9</v>
      </c>
      <c r="C5" s="66" t="str">
        <f>IF('Development Budget - TOPSHEET'!B3="","",'Development Budget - TOPSHEET'!B3)</f>
        <v/>
      </c>
      <c r="D5" s="40"/>
      <c r="E5" s="36"/>
      <c r="F5" s="73" t="s">
        <v>8</v>
      </c>
      <c r="H5" s="36"/>
      <c r="I5" s="36"/>
    </row>
    <row r="6" spans="1:54">
      <c r="B6" s="37"/>
      <c r="C6" s="36"/>
      <c r="D6" s="38"/>
      <c r="E6" s="74"/>
      <c r="F6" s="73" t="s">
        <v>191</v>
      </c>
      <c r="H6" s="36"/>
      <c r="I6" s="36"/>
    </row>
    <row r="7" spans="1:54" s="41" customFormat="1" ht="56">
      <c r="A7" s="68"/>
      <c r="B7" s="62" t="s">
        <v>12</v>
      </c>
      <c r="C7" s="62" t="s">
        <v>13</v>
      </c>
      <c r="D7" s="63" t="s">
        <v>7</v>
      </c>
      <c r="E7" s="75" t="s">
        <v>252</v>
      </c>
      <c r="F7" s="64" t="s">
        <v>197</v>
      </c>
      <c r="G7" s="68"/>
      <c r="H7" s="76" t="s">
        <v>121</v>
      </c>
      <c r="I7" s="76" t="s">
        <v>14</v>
      </c>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row>
    <row r="8" spans="1:54">
      <c r="B8" s="42">
        <v>5</v>
      </c>
      <c r="C8" s="43" t="s">
        <v>172</v>
      </c>
      <c r="D8" s="438">
        <v>0</v>
      </c>
      <c r="E8" s="69" t="s">
        <v>191</v>
      </c>
      <c r="F8" s="69" t="s">
        <v>191</v>
      </c>
      <c r="H8" s="440" t="str">
        <f>IF(OR(E8="Oui",E8="Yes"),D8,"")</f>
        <v/>
      </c>
      <c r="I8" s="440" t="str">
        <f>IF(OR(F8="Oui",F8="Yes"),D8,"")</f>
        <v/>
      </c>
    </row>
    <row r="9" spans="1:54">
      <c r="B9" s="42">
        <v>6</v>
      </c>
      <c r="C9" s="44" t="s">
        <v>11</v>
      </c>
      <c r="D9" s="438">
        <v>0</v>
      </c>
      <c r="E9" s="69" t="s">
        <v>191</v>
      </c>
      <c r="F9" s="69" t="s">
        <v>191</v>
      </c>
      <c r="H9" s="440" t="str">
        <f t="shared" ref="H9:H59" si="0">IF(OR(E9="Oui",E9="Yes"),D9,"")</f>
        <v/>
      </c>
      <c r="I9" s="440" t="str">
        <f t="shared" ref="I9:I59" si="1">IF(OR(F9="Oui",F9="Yes"),D9,"")</f>
        <v/>
      </c>
    </row>
    <row r="10" spans="1:54">
      <c r="B10" s="42">
        <v>10</v>
      </c>
      <c r="C10" s="44" t="s">
        <v>15</v>
      </c>
      <c r="D10" s="438">
        <v>0</v>
      </c>
      <c r="E10" s="69" t="s">
        <v>191</v>
      </c>
      <c r="F10" s="69" t="s">
        <v>191</v>
      </c>
      <c r="H10" s="440" t="str">
        <f t="shared" si="0"/>
        <v/>
      </c>
      <c r="I10" s="440" t="str">
        <f t="shared" si="1"/>
        <v/>
      </c>
    </row>
    <row r="11" spans="1:54">
      <c r="B11" s="42">
        <v>11</v>
      </c>
      <c r="C11" s="44" t="s">
        <v>16</v>
      </c>
      <c r="D11" s="438">
        <v>0</v>
      </c>
      <c r="E11" s="69" t="s">
        <v>191</v>
      </c>
      <c r="F11" s="69" t="s">
        <v>191</v>
      </c>
      <c r="H11" s="440" t="str">
        <f t="shared" si="0"/>
        <v/>
      </c>
      <c r="I11" s="440" t="str">
        <f t="shared" si="1"/>
        <v/>
      </c>
    </row>
    <row r="12" spans="1:54">
      <c r="B12" s="42">
        <v>12</v>
      </c>
      <c r="C12" s="44" t="s">
        <v>48</v>
      </c>
      <c r="D12" s="438">
        <v>0</v>
      </c>
      <c r="E12" s="69" t="s">
        <v>191</v>
      </c>
      <c r="F12" s="69" t="s">
        <v>191</v>
      </c>
      <c r="H12" s="440" t="str">
        <f t="shared" si="0"/>
        <v/>
      </c>
      <c r="I12" s="440" t="str">
        <f t="shared" si="1"/>
        <v/>
      </c>
    </row>
    <row r="13" spans="1:54">
      <c r="B13" s="42">
        <v>13</v>
      </c>
      <c r="C13" s="44" t="s">
        <v>49</v>
      </c>
      <c r="D13" s="438">
        <v>0</v>
      </c>
      <c r="E13" s="69" t="s">
        <v>191</v>
      </c>
      <c r="F13" s="69" t="s">
        <v>191</v>
      </c>
      <c r="H13" s="440" t="str">
        <f t="shared" si="0"/>
        <v/>
      </c>
      <c r="I13" s="440" t="str">
        <f t="shared" si="1"/>
        <v/>
      </c>
    </row>
    <row r="14" spans="1:54">
      <c r="B14" s="42">
        <v>14</v>
      </c>
      <c r="C14" s="44" t="s">
        <v>50</v>
      </c>
      <c r="D14" s="438">
        <v>0</v>
      </c>
      <c r="E14" s="69" t="s">
        <v>191</v>
      </c>
      <c r="F14" s="69" t="s">
        <v>191</v>
      </c>
      <c r="H14" s="440" t="str">
        <f t="shared" si="0"/>
        <v/>
      </c>
      <c r="I14" s="440" t="str">
        <f t="shared" si="1"/>
        <v/>
      </c>
    </row>
    <row r="15" spans="1:54">
      <c r="B15" s="42">
        <v>15</v>
      </c>
      <c r="C15" s="44" t="s">
        <v>51</v>
      </c>
      <c r="D15" s="438">
        <v>0</v>
      </c>
      <c r="E15" s="69" t="s">
        <v>191</v>
      </c>
      <c r="F15" s="69" t="s">
        <v>191</v>
      </c>
      <c r="H15" s="440" t="str">
        <f t="shared" si="0"/>
        <v/>
      </c>
      <c r="I15" s="440" t="str">
        <f t="shared" si="1"/>
        <v/>
      </c>
    </row>
    <row r="16" spans="1:54">
      <c r="B16" s="42">
        <v>16</v>
      </c>
      <c r="C16" s="44" t="s">
        <v>52</v>
      </c>
      <c r="D16" s="438">
        <v>0</v>
      </c>
      <c r="E16" s="69" t="s">
        <v>191</v>
      </c>
      <c r="F16" s="69" t="s">
        <v>191</v>
      </c>
      <c r="H16" s="440" t="str">
        <f t="shared" si="0"/>
        <v/>
      </c>
      <c r="I16" s="440" t="str">
        <f t="shared" si="1"/>
        <v/>
      </c>
    </row>
    <row r="17" spans="2:9">
      <c r="B17" s="42">
        <v>17</v>
      </c>
      <c r="C17" s="44" t="s">
        <v>53</v>
      </c>
      <c r="D17" s="438">
        <v>0</v>
      </c>
      <c r="E17" s="69" t="s">
        <v>191</v>
      </c>
      <c r="F17" s="69" t="s">
        <v>191</v>
      </c>
      <c r="H17" s="440" t="str">
        <f t="shared" si="0"/>
        <v/>
      </c>
      <c r="I17" s="440" t="str">
        <f t="shared" si="1"/>
        <v/>
      </c>
    </row>
    <row r="18" spans="2:9">
      <c r="B18" s="42">
        <v>18</v>
      </c>
      <c r="C18" s="44" t="s">
        <v>54</v>
      </c>
      <c r="D18" s="438">
        <v>0</v>
      </c>
      <c r="E18" s="69" t="s">
        <v>191</v>
      </c>
      <c r="F18" s="69" t="s">
        <v>191</v>
      </c>
      <c r="H18" s="440" t="str">
        <f t="shared" si="0"/>
        <v/>
      </c>
      <c r="I18" s="440" t="str">
        <f t="shared" si="1"/>
        <v/>
      </c>
    </row>
    <row r="19" spans="2:9">
      <c r="B19" s="42">
        <v>19</v>
      </c>
      <c r="C19" s="44" t="s">
        <v>55</v>
      </c>
      <c r="D19" s="438">
        <v>0</v>
      </c>
      <c r="E19" s="69" t="s">
        <v>191</v>
      </c>
      <c r="F19" s="69" t="s">
        <v>191</v>
      </c>
      <c r="H19" s="440" t="str">
        <f t="shared" si="0"/>
        <v/>
      </c>
      <c r="I19" s="440" t="str">
        <f t="shared" si="1"/>
        <v/>
      </c>
    </row>
    <row r="20" spans="2:9">
      <c r="B20" s="42">
        <v>20</v>
      </c>
      <c r="C20" s="44" t="s">
        <v>56</v>
      </c>
      <c r="D20" s="438">
        <v>0</v>
      </c>
      <c r="E20" s="69" t="s">
        <v>191</v>
      </c>
      <c r="F20" s="69" t="s">
        <v>191</v>
      </c>
      <c r="H20" s="440" t="str">
        <f t="shared" si="0"/>
        <v/>
      </c>
      <c r="I20" s="440" t="str">
        <f t="shared" si="1"/>
        <v/>
      </c>
    </row>
    <row r="21" spans="2:9">
      <c r="B21" s="42">
        <v>21</v>
      </c>
      <c r="C21" s="44" t="s">
        <v>57</v>
      </c>
      <c r="D21" s="438">
        <v>0</v>
      </c>
      <c r="E21" s="69" t="s">
        <v>191</v>
      </c>
      <c r="F21" s="69" t="s">
        <v>191</v>
      </c>
      <c r="H21" s="440" t="str">
        <f t="shared" si="0"/>
        <v/>
      </c>
      <c r="I21" s="440" t="str">
        <f t="shared" si="1"/>
        <v/>
      </c>
    </row>
    <row r="22" spans="2:9">
      <c r="B22" s="42">
        <v>22</v>
      </c>
      <c r="C22" s="44" t="s">
        <v>58</v>
      </c>
      <c r="D22" s="438">
        <v>0</v>
      </c>
      <c r="E22" s="69" t="s">
        <v>191</v>
      </c>
      <c r="F22" s="69" t="s">
        <v>191</v>
      </c>
      <c r="H22" s="440" t="str">
        <f t="shared" si="0"/>
        <v/>
      </c>
      <c r="I22" s="440" t="str">
        <f t="shared" si="1"/>
        <v/>
      </c>
    </row>
    <row r="23" spans="2:9">
      <c r="B23" s="42">
        <v>23</v>
      </c>
      <c r="C23" s="44" t="s">
        <v>59</v>
      </c>
      <c r="D23" s="438">
        <v>0</v>
      </c>
      <c r="E23" s="69" t="s">
        <v>191</v>
      </c>
      <c r="F23" s="69" t="s">
        <v>191</v>
      </c>
      <c r="H23" s="440" t="str">
        <f t="shared" si="0"/>
        <v/>
      </c>
      <c r="I23" s="440" t="str">
        <f t="shared" si="1"/>
        <v/>
      </c>
    </row>
    <row r="24" spans="2:9">
      <c r="B24" s="42">
        <v>24</v>
      </c>
      <c r="C24" s="44" t="s">
        <v>60</v>
      </c>
      <c r="D24" s="438">
        <v>0</v>
      </c>
      <c r="E24" s="69" t="s">
        <v>191</v>
      </c>
      <c r="F24" s="69" t="s">
        <v>191</v>
      </c>
      <c r="H24" s="440" t="str">
        <f t="shared" si="0"/>
        <v/>
      </c>
      <c r="I24" s="440" t="str">
        <f t="shared" si="1"/>
        <v/>
      </c>
    </row>
    <row r="25" spans="2:9">
      <c r="B25" s="42">
        <v>25</v>
      </c>
      <c r="C25" s="44" t="s">
        <v>61</v>
      </c>
      <c r="D25" s="438">
        <v>0</v>
      </c>
      <c r="E25" s="69" t="s">
        <v>191</v>
      </c>
      <c r="F25" s="69" t="s">
        <v>191</v>
      </c>
      <c r="H25" s="440" t="str">
        <f t="shared" si="0"/>
        <v/>
      </c>
      <c r="I25" s="440" t="str">
        <f t="shared" si="1"/>
        <v/>
      </c>
    </row>
    <row r="26" spans="2:9">
      <c r="B26" s="42">
        <v>26</v>
      </c>
      <c r="C26" s="44" t="s">
        <v>62</v>
      </c>
      <c r="D26" s="438">
        <v>0</v>
      </c>
      <c r="E26" s="69" t="s">
        <v>191</v>
      </c>
      <c r="F26" s="69" t="s">
        <v>191</v>
      </c>
      <c r="H26" s="440" t="str">
        <f t="shared" si="0"/>
        <v/>
      </c>
      <c r="I26" s="440" t="str">
        <f t="shared" si="1"/>
        <v/>
      </c>
    </row>
    <row r="27" spans="2:9">
      <c r="B27" s="42">
        <v>27</v>
      </c>
      <c r="C27" s="44" t="s">
        <v>63</v>
      </c>
      <c r="D27" s="438">
        <v>0</v>
      </c>
      <c r="E27" s="69" t="s">
        <v>191</v>
      </c>
      <c r="F27" s="69" t="s">
        <v>191</v>
      </c>
      <c r="H27" s="440" t="str">
        <f t="shared" si="0"/>
        <v/>
      </c>
      <c r="I27" s="440" t="str">
        <f t="shared" si="1"/>
        <v/>
      </c>
    </row>
    <row r="28" spans="2:9">
      <c r="B28" s="42">
        <v>28</v>
      </c>
      <c r="C28" s="44" t="s">
        <v>173</v>
      </c>
      <c r="D28" s="438">
        <v>0</v>
      </c>
      <c r="E28" s="69" t="s">
        <v>191</v>
      </c>
      <c r="F28" s="69" t="s">
        <v>191</v>
      </c>
      <c r="H28" s="440" t="str">
        <f t="shared" si="0"/>
        <v/>
      </c>
      <c r="I28" s="440" t="str">
        <f t="shared" si="1"/>
        <v/>
      </c>
    </row>
    <row r="29" spans="2:9">
      <c r="B29" s="42">
        <v>29</v>
      </c>
      <c r="C29" s="44" t="s">
        <v>174</v>
      </c>
      <c r="D29" s="438">
        <v>0</v>
      </c>
      <c r="E29" s="69" t="s">
        <v>191</v>
      </c>
      <c r="F29" s="69" t="s">
        <v>191</v>
      </c>
      <c r="H29" s="440" t="str">
        <f t="shared" si="0"/>
        <v/>
      </c>
      <c r="I29" s="440" t="str">
        <f t="shared" si="1"/>
        <v/>
      </c>
    </row>
    <row r="30" spans="2:9">
      <c r="B30" s="42">
        <v>30</v>
      </c>
      <c r="C30" s="44" t="s">
        <v>64</v>
      </c>
      <c r="D30" s="438">
        <v>0</v>
      </c>
      <c r="E30" s="69" t="s">
        <v>191</v>
      </c>
      <c r="F30" s="69" t="s">
        <v>191</v>
      </c>
      <c r="H30" s="440" t="str">
        <f t="shared" si="0"/>
        <v/>
      </c>
      <c r="I30" s="440" t="str">
        <f t="shared" si="1"/>
        <v/>
      </c>
    </row>
    <row r="31" spans="2:9">
      <c r="B31" s="42">
        <v>31</v>
      </c>
      <c r="C31" s="44" t="s">
        <v>65</v>
      </c>
      <c r="D31" s="438">
        <v>0</v>
      </c>
      <c r="E31" s="69" t="s">
        <v>191</v>
      </c>
      <c r="F31" s="69" t="s">
        <v>191</v>
      </c>
      <c r="H31" s="440" t="str">
        <f t="shared" si="0"/>
        <v/>
      </c>
      <c r="I31" s="440" t="str">
        <f t="shared" si="1"/>
        <v/>
      </c>
    </row>
    <row r="32" spans="2:9">
      <c r="B32" s="42">
        <v>32</v>
      </c>
      <c r="C32" s="44" t="s">
        <v>66</v>
      </c>
      <c r="D32" s="438">
        <v>0</v>
      </c>
      <c r="E32" s="69" t="s">
        <v>191</v>
      </c>
      <c r="F32" s="69" t="s">
        <v>191</v>
      </c>
      <c r="H32" s="440" t="str">
        <f t="shared" si="0"/>
        <v/>
      </c>
      <c r="I32" s="440" t="str">
        <f t="shared" si="1"/>
        <v/>
      </c>
    </row>
    <row r="33" spans="2:9">
      <c r="B33" s="42">
        <v>33</v>
      </c>
      <c r="C33" s="44" t="s">
        <v>67</v>
      </c>
      <c r="D33" s="438">
        <v>0</v>
      </c>
      <c r="E33" s="69" t="s">
        <v>191</v>
      </c>
      <c r="F33" s="69" t="s">
        <v>191</v>
      </c>
      <c r="H33" s="440" t="str">
        <f t="shared" si="0"/>
        <v/>
      </c>
      <c r="I33" s="440" t="str">
        <f t="shared" si="1"/>
        <v/>
      </c>
    </row>
    <row r="34" spans="2:9">
      <c r="B34" s="42">
        <v>34</v>
      </c>
      <c r="C34" s="44" t="s">
        <v>18</v>
      </c>
      <c r="D34" s="438">
        <v>0</v>
      </c>
      <c r="E34" s="69" t="s">
        <v>191</v>
      </c>
      <c r="F34" s="69" t="s">
        <v>191</v>
      </c>
      <c r="H34" s="440" t="str">
        <f t="shared" si="0"/>
        <v/>
      </c>
      <c r="I34" s="440" t="str">
        <f t="shared" si="1"/>
        <v/>
      </c>
    </row>
    <row r="35" spans="2:9">
      <c r="B35" s="42">
        <v>35</v>
      </c>
      <c r="C35" s="44" t="s">
        <v>68</v>
      </c>
      <c r="D35" s="438">
        <v>0</v>
      </c>
      <c r="E35" s="69" t="s">
        <v>191</v>
      </c>
      <c r="F35" s="69" t="s">
        <v>191</v>
      </c>
      <c r="H35" s="440" t="str">
        <f t="shared" si="0"/>
        <v/>
      </c>
      <c r="I35" s="440" t="str">
        <f t="shared" si="1"/>
        <v/>
      </c>
    </row>
    <row r="36" spans="2:9">
      <c r="B36" s="42">
        <v>36</v>
      </c>
      <c r="C36" s="44" t="s">
        <v>69</v>
      </c>
      <c r="D36" s="438">
        <v>0</v>
      </c>
      <c r="E36" s="69" t="s">
        <v>191</v>
      </c>
      <c r="F36" s="69" t="s">
        <v>191</v>
      </c>
      <c r="H36" s="440" t="str">
        <f t="shared" si="0"/>
        <v/>
      </c>
      <c r="I36" s="440" t="str">
        <f t="shared" si="1"/>
        <v/>
      </c>
    </row>
    <row r="37" spans="2:9">
      <c r="B37" s="42">
        <v>37</v>
      </c>
      <c r="C37" s="44" t="s">
        <v>70</v>
      </c>
      <c r="D37" s="438">
        <v>0</v>
      </c>
      <c r="E37" s="69" t="s">
        <v>191</v>
      </c>
      <c r="F37" s="69" t="s">
        <v>191</v>
      </c>
      <c r="H37" s="440" t="str">
        <f t="shared" si="0"/>
        <v/>
      </c>
      <c r="I37" s="440" t="str">
        <f t="shared" si="1"/>
        <v/>
      </c>
    </row>
    <row r="38" spans="2:9">
      <c r="B38" s="42">
        <v>38</v>
      </c>
      <c r="C38" s="44" t="s">
        <v>19</v>
      </c>
      <c r="D38" s="438">
        <v>0</v>
      </c>
      <c r="E38" s="69" t="s">
        <v>191</v>
      </c>
      <c r="F38" s="69" t="s">
        <v>191</v>
      </c>
      <c r="H38" s="440" t="str">
        <f t="shared" si="0"/>
        <v/>
      </c>
      <c r="I38" s="440" t="str">
        <f t="shared" si="1"/>
        <v/>
      </c>
    </row>
    <row r="39" spans="2:9">
      <c r="B39" s="42">
        <v>39</v>
      </c>
      <c r="C39" s="44" t="s">
        <v>71</v>
      </c>
      <c r="D39" s="438">
        <v>0</v>
      </c>
      <c r="E39" s="69" t="s">
        <v>191</v>
      </c>
      <c r="F39" s="69" t="s">
        <v>191</v>
      </c>
      <c r="H39" s="440" t="str">
        <f t="shared" si="0"/>
        <v/>
      </c>
      <c r="I39" s="440" t="str">
        <f t="shared" si="1"/>
        <v/>
      </c>
    </row>
    <row r="40" spans="2:9">
      <c r="B40" s="42">
        <v>40</v>
      </c>
      <c r="C40" s="44" t="s">
        <v>21</v>
      </c>
      <c r="D40" s="438">
        <v>0</v>
      </c>
      <c r="E40" s="69" t="s">
        <v>191</v>
      </c>
      <c r="F40" s="69" t="s">
        <v>191</v>
      </c>
      <c r="H40" s="440" t="str">
        <f t="shared" si="0"/>
        <v/>
      </c>
      <c r="I40" s="440" t="str">
        <f t="shared" si="1"/>
        <v/>
      </c>
    </row>
    <row r="41" spans="2:9">
      <c r="B41" s="42">
        <v>41</v>
      </c>
      <c r="C41" s="44" t="s">
        <v>72</v>
      </c>
      <c r="D41" s="438">
        <v>0</v>
      </c>
      <c r="E41" s="69" t="s">
        <v>191</v>
      </c>
      <c r="F41" s="69" t="s">
        <v>191</v>
      </c>
      <c r="H41" s="440" t="str">
        <f t="shared" si="0"/>
        <v/>
      </c>
      <c r="I41" s="440" t="str">
        <f t="shared" si="1"/>
        <v/>
      </c>
    </row>
    <row r="42" spans="2:9">
      <c r="B42" s="42">
        <v>42</v>
      </c>
      <c r="C42" s="44" t="s">
        <v>175</v>
      </c>
      <c r="D42" s="438">
        <v>0</v>
      </c>
      <c r="E42" s="69" t="s">
        <v>191</v>
      </c>
      <c r="F42" s="69" t="s">
        <v>191</v>
      </c>
      <c r="H42" s="440" t="str">
        <f t="shared" si="0"/>
        <v/>
      </c>
      <c r="I42" s="440" t="str">
        <f t="shared" si="1"/>
        <v/>
      </c>
    </row>
    <row r="43" spans="2:9">
      <c r="B43" s="42">
        <v>43</v>
      </c>
      <c r="C43" s="44" t="s">
        <v>73</v>
      </c>
      <c r="D43" s="438">
        <v>0</v>
      </c>
      <c r="E43" s="69" t="s">
        <v>191</v>
      </c>
      <c r="F43" s="69" t="s">
        <v>191</v>
      </c>
      <c r="H43" s="440" t="str">
        <f t="shared" si="0"/>
        <v/>
      </c>
      <c r="I43" s="440" t="str">
        <f t="shared" si="1"/>
        <v/>
      </c>
    </row>
    <row r="44" spans="2:9">
      <c r="B44" s="42">
        <v>44</v>
      </c>
      <c r="C44" s="44" t="s">
        <v>74</v>
      </c>
      <c r="D44" s="438">
        <v>0</v>
      </c>
      <c r="E44" s="69" t="s">
        <v>191</v>
      </c>
      <c r="F44" s="69" t="s">
        <v>191</v>
      </c>
      <c r="H44" s="440" t="str">
        <f t="shared" si="0"/>
        <v/>
      </c>
      <c r="I44" s="440" t="str">
        <f t="shared" si="1"/>
        <v/>
      </c>
    </row>
    <row r="45" spans="2:9">
      <c r="B45" s="42">
        <v>45</v>
      </c>
      <c r="C45" s="44" t="s">
        <v>75</v>
      </c>
      <c r="D45" s="438">
        <v>0</v>
      </c>
      <c r="E45" s="69" t="s">
        <v>191</v>
      </c>
      <c r="F45" s="69" t="s">
        <v>191</v>
      </c>
      <c r="H45" s="440" t="str">
        <f t="shared" si="0"/>
        <v/>
      </c>
      <c r="I45" s="440" t="str">
        <f t="shared" si="1"/>
        <v/>
      </c>
    </row>
    <row r="46" spans="2:9">
      <c r="B46" s="42">
        <v>46</v>
      </c>
      <c r="C46" s="44" t="s">
        <v>76</v>
      </c>
      <c r="D46" s="438">
        <v>0</v>
      </c>
      <c r="E46" s="69" t="s">
        <v>191</v>
      </c>
      <c r="F46" s="69" t="s">
        <v>191</v>
      </c>
      <c r="H46" s="440" t="str">
        <f t="shared" si="0"/>
        <v/>
      </c>
      <c r="I46" s="440" t="str">
        <f t="shared" si="1"/>
        <v/>
      </c>
    </row>
    <row r="47" spans="2:9">
      <c r="B47" s="42">
        <v>47</v>
      </c>
      <c r="C47" s="44" t="s">
        <v>77</v>
      </c>
      <c r="D47" s="438">
        <v>0</v>
      </c>
      <c r="E47" s="69" t="s">
        <v>191</v>
      </c>
      <c r="F47" s="69" t="s">
        <v>191</v>
      </c>
      <c r="H47" s="440" t="str">
        <f t="shared" si="0"/>
        <v/>
      </c>
      <c r="I47" s="440" t="str">
        <f t="shared" si="1"/>
        <v/>
      </c>
    </row>
    <row r="48" spans="2:9">
      <c r="B48" s="42">
        <v>48</v>
      </c>
      <c r="C48" s="44" t="s">
        <v>78</v>
      </c>
      <c r="D48" s="438">
        <v>0</v>
      </c>
      <c r="E48" s="69" t="s">
        <v>191</v>
      </c>
      <c r="F48" s="69" t="s">
        <v>191</v>
      </c>
      <c r="H48" s="440" t="str">
        <f t="shared" si="0"/>
        <v/>
      </c>
      <c r="I48" s="440" t="str">
        <f t="shared" si="1"/>
        <v/>
      </c>
    </row>
    <row r="49" spans="2:9">
      <c r="B49" s="42">
        <v>49</v>
      </c>
      <c r="C49" s="44" t="s">
        <v>79</v>
      </c>
      <c r="D49" s="438">
        <v>0</v>
      </c>
      <c r="E49" s="69" t="s">
        <v>191</v>
      </c>
      <c r="F49" s="69" t="s">
        <v>191</v>
      </c>
      <c r="H49" s="440" t="str">
        <f t="shared" si="0"/>
        <v/>
      </c>
      <c r="I49" s="440" t="str">
        <f t="shared" si="1"/>
        <v/>
      </c>
    </row>
    <row r="50" spans="2:9">
      <c r="B50" s="42">
        <v>50</v>
      </c>
      <c r="C50" s="44" t="s">
        <v>176</v>
      </c>
      <c r="D50" s="438">
        <v>0</v>
      </c>
      <c r="E50" s="69" t="s">
        <v>191</v>
      </c>
      <c r="F50" s="69" t="s">
        <v>191</v>
      </c>
      <c r="H50" s="440" t="str">
        <f t="shared" si="0"/>
        <v/>
      </c>
      <c r="I50" s="440" t="str">
        <f t="shared" si="1"/>
        <v/>
      </c>
    </row>
    <row r="51" spans="2:9">
      <c r="B51" s="45">
        <v>51</v>
      </c>
      <c r="C51" s="46" t="s">
        <v>80</v>
      </c>
      <c r="D51" s="438">
        <v>0</v>
      </c>
      <c r="E51" s="69" t="s">
        <v>191</v>
      </c>
      <c r="F51" s="69" t="s">
        <v>191</v>
      </c>
      <c r="H51" s="440" t="str">
        <f t="shared" si="0"/>
        <v/>
      </c>
      <c r="I51" s="440" t="str">
        <f t="shared" si="1"/>
        <v/>
      </c>
    </row>
    <row r="52" spans="2:9">
      <c r="B52" s="42">
        <v>60</v>
      </c>
      <c r="C52" s="44" t="s">
        <v>81</v>
      </c>
      <c r="D52" s="438">
        <v>0</v>
      </c>
      <c r="E52" s="69" t="s">
        <v>191</v>
      </c>
      <c r="F52" s="69" t="s">
        <v>191</v>
      </c>
      <c r="H52" s="440" t="str">
        <f t="shared" si="0"/>
        <v/>
      </c>
      <c r="I52" s="440" t="str">
        <f t="shared" si="1"/>
        <v/>
      </c>
    </row>
    <row r="53" spans="2:9">
      <c r="B53" s="42">
        <v>61</v>
      </c>
      <c r="C53" s="44" t="s">
        <v>82</v>
      </c>
      <c r="D53" s="438">
        <v>0</v>
      </c>
      <c r="E53" s="69" t="s">
        <v>191</v>
      </c>
      <c r="F53" s="69" t="s">
        <v>191</v>
      </c>
      <c r="H53" s="440" t="str">
        <f t="shared" si="0"/>
        <v/>
      </c>
      <c r="I53" s="440" t="str">
        <f t="shared" si="1"/>
        <v/>
      </c>
    </row>
    <row r="54" spans="2:9">
      <c r="B54" s="42">
        <v>62</v>
      </c>
      <c r="C54" s="44" t="s">
        <v>177</v>
      </c>
      <c r="D54" s="438">
        <v>0</v>
      </c>
      <c r="E54" s="69" t="s">
        <v>191</v>
      </c>
      <c r="F54" s="69" t="s">
        <v>191</v>
      </c>
      <c r="H54" s="440" t="str">
        <f t="shared" si="0"/>
        <v/>
      </c>
      <c r="I54" s="440" t="str">
        <f t="shared" si="1"/>
        <v/>
      </c>
    </row>
    <row r="55" spans="2:9">
      <c r="B55" s="42">
        <v>63</v>
      </c>
      <c r="C55" s="44" t="s">
        <v>178</v>
      </c>
      <c r="D55" s="438">
        <v>0</v>
      </c>
      <c r="E55" s="69" t="s">
        <v>191</v>
      </c>
      <c r="F55" s="69" t="s">
        <v>191</v>
      </c>
      <c r="H55" s="440" t="str">
        <f t="shared" si="0"/>
        <v/>
      </c>
      <c r="I55" s="440" t="str">
        <f t="shared" si="1"/>
        <v/>
      </c>
    </row>
    <row r="56" spans="2:9">
      <c r="B56" s="42">
        <v>64</v>
      </c>
      <c r="C56" s="44" t="s">
        <v>179</v>
      </c>
      <c r="D56" s="438">
        <v>0</v>
      </c>
      <c r="E56" s="69" t="s">
        <v>191</v>
      </c>
      <c r="F56" s="69" t="s">
        <v>191</v>
      </c>
      <c r="H56" s="440" t="str">
        <f t="shared" si="0"/>
        <v/>
      </c>
      <c r="I56" s="440" t="str">
        <f t="shared" si="1"/>
        <v/>
      </c>
    </row>
    <row r="57" spans="2:9">
      <c r="B57" s="42">
        <v>65</v>
      </c>
      <c r="C57" s="44" t="s">
        <v>180</v>
      </c>
      <c r="D57" s="438">
        <v>0</v>
      </c>
      <c r="E57" s="69" t="s">
        <v>191</v>
      </c>
      <c r="F57" s="69" t="s">
        <v>191</v>
      </c>
      <c r="H57" s="440" t="str">
        <f t="shared" si="0"/>
        <v/>
      </c>
      <c r="I57" s="440" t="str">
        <f t="shared" si="1"/>
        <v/>
      </c>
    </row>
    <row r="58" spans="2:9">
      <c r="B58" s="42">
        <v>66</v>
      </c>
      <c r="C58" s="44" t="s">
        <v>26</v>
      </c>
      <c r="D58" s="438">
        <v>0</v>
      </c>
      <c r="E58" s="69" t="s">
        <v>191</v>
      </c>
      <c r="F58" s="69" t="s">
        <v>191</v>
      </c>
      <c r="H58" s="440" t="str">
        <f t="shared" si="0"/>
        <v/>
      </c>
      <c r="I58" s="440" t="str">
        <f t="shared" si="1"/>
        <v/>
      </c>
    </row>
    <row r="59" spans="2:9">
      <c r="B59" s="42">
        <v>67</v>
      </c>
      <c r="C59" s="44" t="s">
        <v>83</v>
      </c>
      <c r="D59" s="438">
        <v>0</v>
      </c>
      <c r="E59" s="69" t="s">
        <v>191</v>
      </c>
      <c r="F59" s="69" t="s">
        <v>191</v>
      </c>
      <c r="H59" s="440" t="str">
        <f t="shared" si="0"/>
        <v/>
      </c>
      <c r="I59" s="440" t="str">
        <f t="shared" si="1"/>
        <v/>
      </c>
    </row>
    <row r="60" spans="2:9" ht="16.5" customHeight="1">
      <c r="B60" s="47"/>
      <c r="C60" s="25" t="s">
        <v>181</v>
      </c>
      <c r="D60" s="439">
        <f>SUM(D8:D59)</f>
        <v>0</v>
      </c>
      <c r="E60" s="36"/>
      <c r="F60" s="36"/>
      <c r="H60" s="441">
        <f>SUM(H8:H59)</f>
        <v>0</v>
      </c>
      <c r="I60" s="441">
        <f>SUM(I8:I59)</f>
        <v>0</v>
      </c>
    </row>
    <row r="61" spans="2:9" ht="35.5" customHeight="1">
      <c r="B61" s="472" t="s">
        <v>187</v>
      </c>
      <c r="C61" s="472"/>
      <c r="D61" s="472"/>
      <c r="E61" s="472"/>
      <c r="F61" s="472"/>
      <c r="G61" s="472"/>
      <c r="H61" s="472"/>
      <c r="I61" s="472"/>
    </row>
    <row r="62" spans="2:9" ht="25.5" customHeight="1">
      <c r="B62" s="469" t="s">
        <v>182</v>
      </c>
      <c r="C62" s="470"/>
      <c r="D62" s="470"/>
      <c r="E62" s="36"/>
      <c r="F62" s="36"/>
      <c r="H62" s="36"/>
      <c r="I62" s="36"/>
    </row>
    <row r="63" spans="2:9">
      <c r="B63" s="333" t="s">
        <v>251</v>
      </c>
      <c r="C63" s="70"/>
      <c r="D63" s="40"/>
      <c r="E63" s="36"/>
      <c r="F63" s="36"/>
      <c r="H63" s="36"/>
      <c r="I63" s="36"/>
    </row>
    <row r="64" spans="2:9">
      <c r="B64" s="71"/>
      <c r="C64" s="72"/>
      <c r="D64" s="40"/>
      <c r="E64" s="36"/>
      <c r="F64" s="36"/>
      <c r="H64" s="36"/>
      <c r="I64" s="36"/>
    </row>
    <row r="65" spans="2:9">
      <c r="B65" s="71"/>
      <c r="C65" s="70"/>
      <c r="D65" s="40"/>
      <c r="E65" s="36"/>
      <c r="F65" s="36"/>
      <c r="H65" s="36"/>
      <c r="I65" s="36"/>
    </row>
    <row r="66" spans="2:9">
      <c r="B66" s="71"/>
      <c r="C66" s="70"/>
      <c r="D66" s="40"/>
      <c r="E66" s="36"/>
      <c r="F66" s="36"/>
      <c r="H66" s="36"/>
      <c r="I66" s="36"/>
    </row>
    <row r="67" spans="2:9">
      <c r="B67" s="71"/>
      <c r="C67" s="70"/>
      <c r="D67" s="40"/>
      <c r="E67" s="36"/>
      <c r="F67" s="36"/>
      <c r="H67" s="36"/>
      <c r="I67" s="36"/>
    </row>
    <row r="68" spans="2:9">
      <c r="B68" s="71"/>
      <c r="C68" s="70"/>
      <c r="D68" s="40"/>
      <c r="E68" s="36"/>
      <c r="F68" s="36"/>
      <c r="H68" s="36"/>
      <c r="I68" s="36"/>
    </row>
    <row r="69" spans="2:9">
      <c r="B69" s="71"/>
      <c r="C69" s="70"/>
      <c r="D69" s="40"/>
      <c r="E69" s="36"/>
      <c r="F69" s="36"/>
      <c r="H69" s="36"/>
      <c r="I69" s="36"/>
    </row>
    <row r="70" spans="2:9">
      <c r="B70" s="71"/>
      <c r="C70" s="70"/>
      <c r="D70" s="40"/>
      <c r="E70" s="36"/>
      <c r="F70" s="36"/>
      <c r="H70" s="36"/>
      <c r="I70" s="36"/>
    </row>
    <row r="71" spans="2:9">
      <c r="B71" s="71"/>
      <c r="C71" s="70"/>
      <c r="D71" s="40"/>
      <c r="E71" s="36"/>
      <c r="F71" s="36"/>
      <c r="H71" s="36"/>
      <c r="I71" s="36"/>
    </row>
    <row r="72" spans="2:9">
      <c r="B72" s="71"/>
      <c r="C72" s="70"/>
      <c r="D72" s="40"/>
      <c r="E72" s="36"/>
      <c r="F72" s="36"/>
      <c r="H72" s="36"/>
      <c r="I72" s="36"/>
    </row>
    <row r="73" spans="2:9">
      <c r="B73" s="71"/>
      <c r="C73" s="70"/>
      <c r="D73" s="40"/>
      <c r="E73" s="36"/>
      <c r="F73" s="36"/>
      <c r="H73" s="36"/>
      <c r="I73" s="36"/>
    </row>
    <row r="74" spans="2:9">
      <c r="B74" s="71"/>
      <c r="C74" s="70"/>
      <c r="D74" s="40"/>
      <c r="E74" s="36"/>
      <c r="F74" s="36"/>
      <c r="H74" s="36"/>
      <c r="I74" s="36"/>
    </row>
    <row r="75" spans="2:9">
      <c r="B75" s="71"/>
      <c r="C75" s="70"/>
      <c r="D75" s="40"/>
      <c r="E75" s="36"/>
      <c r="F75" s="36"/>
      <c r="H75" s="36"/>
      <c r="I75" s="36"/>
    </row>
    <row r="76" spans="2:9">
      <c r="B76" s="36"/>
      <c r="C76" s="36"/>
      <c r="D76" s="36"/>
      <c r="E76" s="36"/>
      <c r="F76" s="36"/>
      <c r="H76" s="36"/>
      <c r="I76" s="36"/>
    </row>
    <row r="77" spans="2:9">
      <c r="B77" s="36"/>
      <c r="C77" s="36"/>
      <c r="D77" s="36"/>
      <c r="E77" s="36"/>
      <c r="F77" s="36"/>
      <c r="H77" s="36"/>
      <c r="I77" s="36"/>
    </row>
    <row r="78" spans="2:9">
      <c r="B78" s="36"/>
      <c r="C78" s="36"/>
      <c r="D78" s="36"/>
      <c r="E78" s="36"/>
      <c r="F78" s="36"/>
      <c r="H78" s="36"/>
      <c r="I78" s="36"/>
    </row>
    <row r="79" spans="2:9">
      <c r="B79" s="36"/>
      <c r="C79" s="36"/>
      <c r="D79" s="36"/>
      <c r="E79" s="36"/>
      <c r="F79" s="36"/>
      <c r="H79" s="36"/>
      <c r="I79" s="36"/>
    </row>
    <row r="80" spans="2:9">
      <c r="B80" s="36"/>
      <c r="C80" s="36"/>
      <c r="D80" s="36"/>
      <c r="E80" s="36"/>
      <c r="F80" s="36"/>
      <c r="H80" s="36"/>
      <c r="I80" s="36"/>
    </row>
    <row r="81" spans="2:9">
      <c r="B81" s="36"/>
      <c r="C81" s="36"/>
      <c r="D81" s="36"/>
      <c r="E81" s="36"/>
      <c r="F81" s="36"/>
      <c r="H81" s="36"/>
      <c r="I81" s="36"/>
    </row>
    <row r="82" spans="2:9">
      <c r="B82" s="36"/>
      <c r="C82" s="36"/>
      <c r="D82" s="36"/>
      <c r="E82" s="36"/>
      <c r="F82" s="36"/>
      <c r="H82" s="36"/>
      <c r="I82" s="36"/>
    </row>
    <row r="83" spans="2:9">
      <c r="B83" s="36"/>
      <c r="C83" s="36"/>
      <c r="D83" s="36"/>
      <c r="E83" s="36"/>
      <c r="F83" s="36"/>
      <c r="H83" s="36"/>
      <c r="I83" s="36"/>
    </row>
    <row r="84" spans="2:9">
      <c r="B84" s="36"/>
      <c r="C84" s="36"/>
      <c r="D84" s="36"/>
      <c r="E84" s="36"/>
      <c r="F84" s="36"/>
      <c r="H84" s="36"/>
      <c r="I84" s="36"/>
    </row>
    <row r="85" spans="2:9">
      <c r="B85" s="36"/>
      <c r="C85" s="36"/>
      <c r="D85" s="36"/>
      <c r="E85" s="36"/>
      <c r="F85" s="36"/>
      <c r="H85" s="36"/>
      <c r="I85" s="36"/>
    </row>
  </sheetData>
  <mergeCells count="3">
    <mergeCell ref="B62:D62"/>
    <mergeCell ref="C1:F1"/>
    <mergeCell ref="B61:I61"/>
  </mergeCells>
  <dataValidations count="1">
    <dataValidation type="list" allowBlank="1" showInputMessage="1" showErrorMessage="1" sqref="E8:F59" xr:uid="{0D8A7267-50BA-1840-8AB1-9D8BAF39DC3D}">
      <formula1>$F$5:$F$6</formula1>
    </dataValidation>
  </dataValidations>
  <pageMargins left="0.7" right="0.7" top="0.75" bottom="0.75" header="0.3" footer="0.3"/>
  <pageSetup scale="93" orientation="landscape" horizontalDpi="0" verticalDpi="0"/>
  <headerFooter>
    <oddFooter>Page &amp;P de &amp;N</oddFooter>
  </headerFooter>
  <colBreaks count="1" manualBreakCount="1">
    <brk id="9" max="1048575" man="1"/>
  </colBreak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D0B36-713B-E840-AEA4-425D31BF0B1C}">
  <sheetPr>
    <tabColor rgb="FF92D050"/>
  </sheetPr>
  <dimension ref="A1:AX118"/>
  <sheetViews>
    <sheetView zoomScaleNormal="100" zoomScaleSheetLayoutView="100" workbookViewId="0">
      <selection activeCell="D4" sqref="D4"/>
    </sheetView>
  </sheetViews>
  <sheetFormatPr baseColWidth="10" defaultRowHeight="13"/>
  <cols>
    <col min="1" max="1" width="1.33203125" style="5" customWidth="1"/>
    <col min="2" max="2" width="12.83203125" customWidth="1"/>
    <col min="3" max="3" width="24.6640625" style="165" customWidth="1"/>
    <col min="4" max="4" width="22" style="165" customWidth="1"/>
    <col min="5" max="5" width="20.83203125" style="165" customWidth="1"/>
    <col min="6" max="6" width="16.1640625" style="4" customWidth="1"/>
    <col min="7" max="50" width="10.83203125" style="5"/>
  </cols>
  <sheetData>
    <row r="1" spans="2:6" s="5" customFormat="1" ht="93" customHeight="1">
      <c r="B1" s="477" t="s">
        <v>253</v>
      </c>
      <c r="C1" s="478"/>
      <c r="D1" s="478"/>
      <c r="E1" s="478"/>
      <c r="F1" s="477"/>
    </row>
    <row r="2" spans="2:6" s="5" customFormat="1" ht="40" customHeight="1">
      <c r="B2" s="479" t="s">
        <v>314</v>
      </c>
      <c r="C2" s="479"/>
      <c r="D2" s="479"/>
      <c r="E2" s="479"/>
      <c r="F2" s="479"/>
    </row>
    <row r="3" spans="2:6" ht="41" customHeight="1">
      <c r="B3" s="399" t="s">
        <v>32</v>
      </c>
      <c r="C3" s="400" t="s">
        <v>4</v>
      </c>
      <c r="D3" s="400" t="s">
        <v>33</v>
      </c>
      <c r="E3" s="400" t="s">
        <v>46</v>
      </c>
      <c r="F3" s="401" t="s">
        <v>34</v>
      </c>
    </row>
    <row r="4" spans="2:6" ht="14">
      <c r="B4" s="371" t="str" cm="1">
        <f t="array" ref="B4:B46">IF(ISNUMBER(SEARCH("Yes",'Development Budget - TOPSHEET'!H8:H50)),'Development Budget - TOPSHEET'!$B8:$B50,"")</f>
        <v/>
      </c>
      <c r="C4" s="372" t="str" cm="1">
        <f t="array" ref="C4:C46">IF(ISNUMBER(SEARCH("Yes",'Development Budget - TOPSHEET'!H8:H50)),'Development Budget - TOPSHEET'!$C8:$C50,"")</f>
        <v/>
      </c>
      <c r="D4" s="373"/>
      <c r="E4" s="374" t="s">
        <v>43</v>
      </c>
      <c r="F4" s="188" t="str" cm="1">
        <f t="array" ref="F4:F46">IF(ISNUMBER(SEARCH("Yes",'Development Budget - TOPSHEET'!H8:H50)),'Development Budget - TOPSHEET'!$D8:$D50,"")</f>
        <v/>
      </c>
    </row>
    <row r="5" spans="2:6" ht="14">
      <c r="B5" s="163" t="str">
        <v/>
      </c>
      <c r="C5" s="164" t="str">
        <v/>
      </c>
      <c r="D5" s="183"/>
      <c r="E5" s="182" t="s">
        <v>43</v>
      </c>
      <c r="F5" s="188" t="str">
        <v/>
      </c>
    </row>
    <row r="6" spans="2:6" ht="14">
      <c r="B6" s="163" t="str">
        <v/>
      </c>
      <c r="C6" s="164" t="str">
        <v/>
      </c>
      <c r="D6" s="183"/>
      <c r="E6" s="182" t="s">
        <v>43</v>
      </c>
      <c r="F6" s="188" t="str">
        <v/>
      </c>
    </row>
    <row r="7" spans="2:6" ht="14">
      <c r="B7" s="163" t="str">
        <v/>
      </c>
      <c r="C7" s="164" t="str">
        <v/>
      </c>
      <c r="D7" s="183"/>
      <c r="E7" s="182" t="s">
        <v>43</v>
      </c>
      <c r="F7" s="188" t="str">
        <v/>
      </c>
    </row>
    <row r="8" spans="2:6" ht="14">
      <c r="B8" s="163" t="str">
        <v/>
      </c>
      <c r="C8" s="177" t="str">
        <v/>
      </c>
      <c r="D8" s="184"/>
      <c r="E8" s="182" t="s">
        <v>43</v>
      </c>
      <c r="F8" s="188" t="str">
        <v/>
      </c>
    </row>
    <row r="9" spans="2:6" ht="14">
      <c r="B9" s="163" t="str">
        <v/>
      </c>
      <c r="C9" s="164" t="str">
        <v/>
      </c>
      <c r="D9" s="183"/>
      <c r="E9" s="182" t="s">
        <v>43</v>
      </c>
      <c r="F9" s="188" t="str">
        <v/>
      </c>
    </row>
    <row r="10" spans="2:6" ht="14">
      <c r="B10" s="163" t="str">
        <v/>
      </c>
      <c r="C10" s="164" t="str">
        <v/>
      </c>
      <c r="D10" s="183"/>
      <c r="E10" s="182" t="s">
        <v>43</v>
      </c>
      <c r="F10" s="188" t="str">
        <v/>
      </c>
    </row>
    <row r="11" spans="2:6" ht="14">
      <c r="B11" s="163" t="str">
        <v/>
      </c>
      <c r="C11" s="164" t="str">
        <v/>
      </c>
      <c r="D11" s="183"/>
      <c r="E11" s="182" t="s">
        <v>43</v>
      </c>
      <c r="F11" s="188" t="str">
        <v/>
      </c>
    </row>
    <row r="12" spans="2:6" ht="14">
      <c r="B12" s="163" t="str">
        <v/>
      </c>
      <c r="C12" s="164" t="str">
        <v/>
      </c>
      <c r="D12" s="183"/>
      <c r="E12" s="182" t="s">
        <v>43</v>
      </c>
      <c r="F12" s="188" t="str">
        <v/>
      </c>
    </row>
    <row r="13" spans="2:6" ht="14">
      <c r="B13" s="163" t="str">
        <v/>
      </c>
      <c r="C13" s="164" t="str">
        <v/>
      </c>
      <c r="D13" s="183"/>
      <c r="E13" s="182" t="s">
        <v>43</v>
      </c>
      <c r="F13" s="188" t="str">
        <v/>
      </c>
    </row>
    <row r="14" spans="2:6" ht="14">
      <c r="B14" s="163" t="str">
        <v/>
      </c>
      <c r="C14" s="164" t="str">
        <v/>
      </c>
      <c r="D14" s="183"/>
      <c r="E14" s="182" t="s">
        <v>43</v>
      </c>
      <c r="F14" s="188" t="str">
        <v/>
      </c>
    </row>
    <row r="15" spans="2:6" ht="14">
      <c r="B15" s="163" t="str">
        <v/>
      </c>
      <c r="C15" s="164" t="str">
        <v/>
      </c>
      <c r="D15" s="183"/>
      <c r="E15" s="182" t="s">
        <v>43</v>
      </c>
      <c r="F15" s="188" t="str">
        <v/>
      </c>
    </row>
    <row r="16" spans="2:6" ht="14">
      <c r="B16" s="163" t="str">
        <v/>
      </c>
      <c r="C16" s="164" t="str">
        <v/>
      </c>
      <c r="D16" s="183"/>
      <c r="E16" s="182" t="s">
        <v>43</v>
      </c>
      <c r="F16" s="188" t="str">
        <v/>
      </c>
    </row>
    <row r="17" spans="2:6" ht="14">
      <c r="B17" s="163" t="str">
        <v/>
      </c>
      <c r="C17" s="164" t="str">
        <v/>
      </c>
      <c r="D17" s="183"/>
      <c r="E17" s="182" t="s">
        <v>43</v>
      </c>
      <c r="F17" s="188" t="str">
        <v/>
      </c>
    </row>
    <row r="18" spans="2:6" ht="14">
      <c r="B18" s="163" t="str">
        <v/>
      </c>
      <c r="C18" s="164" t="str">
        <v/>
      </c>
      <c r="D18" s="183"/>
      <c r="E18" s="182" t="s">
        <v>43</v>
      </c>
      <c r="F18" s="188" t="str">
        <v/>
      </c>
    </row>
    <row r="19" spans="2:6" ht="14">
      <c r="B19" s="163" t="str">
        <v/>
      </c>
      <c r="C19" s="164" t="str">
        <v/>
      </c>
      <c r="D19" s="183"/>
      <c r="E19" s="182" t="s">
        <v>43</v>
      </c>
      <c r="F19" s="188" t="str">
        <v/>
      </c>
    </row>
    <row r="20" spans="2:6" ht="14">
      <c r="B20" s="163" t="str">
        <v/>
      </c>
      <c r="C20" s="164" t="str">
        <v/>
      </c>
      <c r="D20" s="183"/>
      <c r="E20" s="182" t="s">
        <v>43</v>
      </c>
      <c r="F20" s="188" t="str">
        <v/>
      </c>
    </row>
    <row r="21" spans="2:6" ht="14">
      <c r="B21" s="163" t="str">
        <v/>
      </c>
      <c r="C21" s="164" t="str">
        <v/>
      </c>
      <c r="D21" s="183"/>
      <c r="E21" s="182" t="s">
        <v>43</v>
      </c>
      <c r="F21" s="188" t="str">
        <v/>
      </c>
    </row>
    <row r="22" spans="2:6" ht="14">
      <c r="B22" s="163" t="str">
        <v/>
      </c>
      <c r="C22" s="164" t="str">
        <v/>
      </c>
      <c r="D22" s="183"/>
      <c r="E22" s="182" t="s">
        <v>43</v>
      </c>
      <c r="F22" s="188" t="str">
        <v/>
      </c>
    </row>
    <row r="23" spans="2:6" ht="14">
      <c r="B23" s="163" t="str">
        <v/>
      </c>
      <c r="C23" s="164" t="str">
        <v/>
      </c>
      <c r="D23" s="183"/>
      <c r="E23" s="182" t="s">
        <v>43</v>
      </c>
      <c r="F23" s="188" t="str">
        <v/>
      </c>
    </row>
    <row r="24" spans="2:6" ht="14">
      <c r="B24" s="163" t="str">
        <v/>
      </c>
      <c r="C24" s="164" t="str">
        <v/>
      </c>
      <c r="D24" s="183"/>
      <c r="E24" s="182" t="s">
        <v>43</v>
      </c>
      <c r="F24" s="188" t="str">
        <v/>
      </c>
    </row>
    <row r="25" spans="2:6" ht="14">
      <c r="B25" s="163" t="str">
        <v/>
      </c>
      <c r="C25" s="164" t="str">
        <v/>
      </c>
      <c r="D25" s="183"/>
      <c r="E25" s="182" t="s">
        <v>43</v>
      </c>
      <c r="F25" s="188" t="str">
        <v/>
      </c>
    </row>
    <row r="26" spans="2:6" ht="14">
      <c r="B26" s="163" t="str">
        <v/>
      </c>
      <c r="C26" s="164" t="str">
        <v/>
      </c>
      <c r="D26" s="183"/>
      <c r="E26" s="182" t="s">
        <v>43</v>
      </c>
      <c r="F26" s="188" t="str">
        <v/>
      </c>
    </row>
    <row r="27" spans="2:6" ht="14">
      <c r="B27" s="163" t="str">
        <v/>
      </c>
      <c r="C27" s="164" t="str">
        <v/>
      </c>
      <c r="D27" s="183"/>
      <c r="E27" s="182" t="s">
        <v>43</v>
      </c>
      <c r="F27" s="188" t="str">
        <v/>
      </c>
    </row>
    <row r="28" spans="2:6" ht="14">
      <c r="B28" s="163" t="str">
        <v/>
      </c>
      <c r="C28" s="164" t="str">
        <v/>
      </c>
      <c r="D28" s="183"/>
      <c r="E28" s="182" t="s">
        <v>43</v>
      </c>
      <c r="F28" s="188" t="str">
        <v/>
      </c>
    </row>
    <row r="29" spans="2:6" ht="14">
      <c r="B29" s="163" t="str">
        <v/>
      </c>
      <c r="C29" s="164" t="str">
        <v/>
      </c>
      <c r="D29" s="183"/>
      <c r="E29" s="182" t="s">
        <v>43</v>
      </c>
      <c r="F29" s="188" t="str">
        <v/>
      </c>
    </row>
    <row r="30" spans="2:6" ht="14">
      <c r="B30" s="163" t="str">
        <v/>
      </c>
      <c r="C30" s="164" t="str">
        <v/>
      </c>
      <c r="D30" s="183"/>
      <c r="E30" s="182" t="s">
        <v>43</v>
      </c>
      <c r="F30" s="188" t="str">
        <v/>
      </c>
    </row>
    <row r="31" spans="2:6" ht="14">
      <c r="B31" s="163" t="str">
        <v/>
      </c>
      <c r="C31" s="164" t="str">
        <v/>
      </c>
      <c r="D31" s="183"/>
      <c r="E31" s="182" t="s">
        <v>43</v>
      </c>
      <c r="F31" s="188" t="str">
        <v/>
      </c>
    </row>
    <row r="32" spans="2:6" ht="14">
      <c r="B32" s="163" t="str">
        <v/>
      </c>
      <c r="C32" s="164" t="str">
        <v/>
      </c>
      <c r="D32" s="183"/>
      <c r="E32" s="182" t="s">
        <v>43</v>
      </c>
      <c r="F32" s="188" t="str">
        <v/>
      </c>
    </row>
    <row r="33" spans="2:6" ht="14">
      <c r="B33" s="163" t="str">
        <v/>
      </c>
      <c r="C33" s="164" t="str">
        <v/>
      </c>
      <c r="D33" s="183"/>
      <c r="E33" s="182" t="s">
        <v>43</v>
      </c>
      <c r="F33" s="188" t="str">
        <v/>
      </c>
    </row>
    <row r="34" spans="2:6" ht="14">
      <c r="B34" s="163" t="str">
        <v/>
      </c>
      <c r="C34" s="164" t="str">
        <v/>
      </c>
      <c r="D34" s="183"/>
      <c r="E34" s="182" t="s">
        <v>43</v>
      </c>
      <c r="F34" s="188" t="str">
        <v/>
      </c>
    </row>
    <row r="35" spans="2:6" ht="14">
      <c r="B35" s="163" t="str">
        <v/>
      </c>
      <c r="C35" s="164" t="str">
        <v/>
      </c>
      <c r="D35" s="183"/>
      <c r="E35" s="182" t="s">
        <v>43</v>
      </c>
      <c r="F35" s="188" t="str">
        <v/>
      </c>
    </row>
    <row r="36" spans="2:6" ht="14">
      <c r="B36" s="163" t="str">
        <v/>
      </c>
      <c r="C36" s="164" t="str">
        <v/>
      </c>
      <c r="D36" s="183"/>
      <c r="E36" s="182" t="s">
        <v>43</v>
      </c>
      <c r="F36" s="188" t="str">
        <v/>
      </c>
    </row>
    <row r="37" spans="2:6" ht="14">
      <c r="B37" s="163" t="str">
        <v/>
      </c>
      <c r="C37" s="164" t="str">
        <v/>
      </c>
      <c r="D37" s="183"/>
      <c r="E37" s="182" t="s">
        <v>43</v>
      </c>
      <c r="F37" s="188" t="str">
        <v/>
      </c>
    </row>
    <row r="38" spans="2:6" ht="14">
      <c r="B38" s="163" t="str">
        <v/>
      </c>
      <c r="C38" s="164" t="str">
        <v/>
      </c>
      <c r="D38" s="183"/>
      <c r="E38" s="182" t="s">
        <v>43</v>
      </c>
      <c r="F38" s="188" t="str">
        <v/>
      </c>
    </row>
    <row r="39" spans="2:6" ht="14">
      <c r="B39" s="163" t="str">
        <v/>
      </c>
      <c r="C39" s="164" t="str">
        <v/>
      </c>
      <c r="D39" s="183"/>
      <c r="E39" s="182" t="s">
        <v>43</v>
      </c>
      <c r="F39" s="188" t="str">
        <v/>
      </c>
    </row>
    <row r="40" spans="2:6" ht="14">
      <c r="B40" s="163" t="str">
        <v/>
      </c>
      <c r="C40" s="164" t="str">
        <v/>
      </c>
      <c r="D40" s="183"/>
      <c r="E40" s="182" t="s">
        <v>43</v>
      </c>
      <c r="F40" s="188" t="str">
        <v/>
      </c>
    </row>
    <row r="41" spans="2:6" ht="14">
      <c r="B41" s="163" t="str">
        <v/>
      </c>
      <c r="C41" s="164" t="str">
        <v/>
      </c>
      <c r="D41" s="183"/>
      <c r="E41" s="182" t="s">
        <v>43</v>
      </c>
      <c r="F41" s="188" t="str">
        <v/>
      </c>
    </row>
    <row r="42" spans="2:6" ht="14">
      <c r="B42" s="163" t="str">
        <v/>
      </c>
      <c r="C42" s="164" t="str">
        <v/>
      </c>
      <c r="D42" s="183"/>
      <c r="E42" s="182" t="s">
        <v>43</v>
      </c>
      <c r="F42" s="188" t="str">
        <v/>
      </c>
    </row>
    <row r="43" spans="2:6" ht="14">
      <c r="B43" s="163" t="str">
        <v/>
      </c>
      <c r="C43" s="164" t="str">
        <v/>
      </c>
      <c r="D43" s="183"/>
      <c r="E43" s="182" t="s">
        <v>43</v>
      </c>
      <c r="F43" s="188" t="str">
        <v/>
      </c>
    </row>
    <row r="44" spans="2:6" ht="14">
      <c r="B44" s="163" t="str">
        <v/>
      </c>
      <c r="C44" s="164" t="str">
        <v/>
      </c>
      <c r="D44" s="183"/>
      <c r="E44" s="182" t="s">
        <v>43</v>
      </c>
      <c r="F44" s="188" t="str">
        <v/>
      </c>
    </row>
    <row r="45" spans="2:6" ht="14">
      <c r="B45" s="163" t="str">
        <v/>
      </c>
      <c r="C45" s="164" t="str">
        <v/>
      </c>
      <c r="D45" s="183"/>
      <c r="E45" s="182" t="s">
        <v>43</v>
      </c>
      <c r="F45" s="188" t="str">
        <v/>
      </c>
    </row>
    <row r="46" spans="2:6" ht="14">
      <c r="B46" s="163" t="str">
        <v/>
      </c>
      <c r="C46" s="164" t="str">
        <v/>
      </c>
      <c r="D46" s="183"/>
      <c r="E46" s="182" t="s">
        <v>43</v>
      </c>
      <c r="F46" s="188" t="str">
        <v/>
      </c>
    </row>
    <row r="47" spans="2:6" s="5" customFormat="1" ht="15" customHeight="1">
      <c r="B47" s="480" t="s">
        <v>2</v>
      </c>
      <c r="C47" s="480"/>
      <c r="D47" s="480"/>
      <c r="E47" s="481"/>
      <c r="F47" s="346">
        <f>SUM(_xlfn.ANCHORARRAY(F4))</f>
        <v>0</v>
      </c>
    </row>
    <row r="48" spans="2:6" s="5" customFormat="1">
      <c r="C48" s="168"/>
      <c r="D48" s="168"/>
      <c r="E48" s="168"/>
      <c r="F48" s="338"/>
    </row>
    <row r="49" spans="2:6" s="5" customFormat="1">
      <c r="C49" s="168"/>
      <c r="D49" s="168"/>
      <c r="E49" s="168"/>
      <c r="F49" s="338"/>
    </row>
    <row r="50" spans="2:6" ht="29" customHeight="1">
      <c r="B50" s="482" t="s">
        <v>263</v>
      </c>
      <c r="C50" s="483"/>
      <c r="D50" s="178"/>
      <c r="E50" s="178" t="s">
        <v>43</v>
      </c>
      <c r="F50" s="6">
        <f>'Development Budget - TOPSHEET'!D46</f>
        <v>0</v>
      </c>
    </row>
    <row r="51" spans="2:6" ht="29" customHeight="1">
      <c r="B51" s="482" t="s">
        <v>301</v>
      </c>
      <c r="C51" s="483"/>
      <c r="D51" s="178"/>
      <c r="E51" s="178" t="s">
        <v>43</v>
      </c>
      <c r="F51" s="6">
        <f>'Development Budget - TOPSHEET'!D48</f>
        <v>0</v>
      </c>
    </row>
    <row r="52" spans="2:6" s="5" customFormat="1" ht="14">
      <c r="C52" s="168"/>
      <c r="D52" s="168"/>
      <c r="E52" s="339" t="s">
        <v>2</v>
      </c>
      <c r="F52" s="347">
        <f>F47+F50+F51</f>
        <v>0</v>
      </c>
    </row>
    <row r="53" spans="2:6" s="5" customFormat="1">
      <c r="B53" s="340" t="s">
        <v>35</v>
      </c>
      <c r="C53" s="341"/>
      <c r="D53" s="341"/>
      <c r="E53" s="341"/>
      <c r="F53" s="342"/>
    </row>
    <row r="54" spans="2:6">
      <c r="B54" s="2"/>
      <c r="C54" s="166"/>
      <c r="D54" s="473"/>
      <c r="E54" s="474"/>
      <c r="F54" s="7"/>
    </row>
    <row r="55" spans="2:6">
      <c r="B55" s="3"/>
      <c r="C55" s="167"/>
      <c r="D55" s="475"/>
      <c r="E55" s="476"/>
      <c r="F55" s="8"/>
    </row>
    <row r="56" spans="2:6" s="5" customFormat="1">
      <c r="B56" s="343" t="s">
        <v>10</v>
      </c>
      <c r="C56" s="344"/>
      <c r="D56" s="344" t="s">
        <v>0</v>
      </c>
      <c r="E56" s="344"/>
      <c r="F56" s="345" t="s">
        <v>1</v>
      </c>
    </row>
    <row r="57" spans="2:6" s="5" customFormat="1">
      <c r="C57" s="168"/>
      <c r="D57" s="168"/>
      <c r="E57" s="168"/>
      <c r="F57" s="338"/>
    </row>
    <row r="58" spans="2:6" s="5" customFormat="1">
      <c r="C58" s="168"/>
      <c r="D58" s="168"/>
      <c r="E58" s="168"/>
      <c r="F58" s="338"/>
    </row>
    <row r="59" spans="2:6" s="5" customFormat="1">
      <c r="C59" s="168"/>
      <c r="D59" s="168"/>
      <c r="E59" s="168"/>
      <c r="F59" s="338"/>
    </row>
    <row r="60" spans="2:6" s="5" customFormat="1">
      <c r="C60" s="168"/>
      <c r="D60" s="168"/>
      <c r="E60" s="168"/>
      <c r="F60" s="338"/>
    </row>
    <row r="61" spans="2:6" s="5" customFormat="1">
      <c r="C61" s="168"/>
      <c r="D61" s="168"/>
      <c r="E61" s="168"/>
      <c r="F61" s="338"/>
    </row>
    <row r="62" spans="2:6" s="5" customFormat="1">
      <c r="C62" s="168"/>
      <c r="D62" s="168"/>
      <c r="E62" s="168"/>
      <c r="F62" s="338"/>
    </row>
    <row r="63" spans="2:6" s="5" customFormat="1">
      <c r="C63" s="168"/>
      <c r="D63" s="168"/>
      <c r="E63" s="168"/>
      <c r="F63" s="338"/>
    </row>
    <row r="64" spans="2:6" s="5" customFormat="1">
      <c r="C64" s="168"/>
      <c r="D64" s="168"/>
      <c r="E64" s="168"/>
      <c r="F64" s="338"/>
    </row>
    <row r="65" spans="3:6" s="5" customFormat="1">
      <c r="C65" s="168"/>
      <c r="D65" s="168"/>
      <c r="E65" s="168"/>
      <c r="F65" s="338"/>
    </row>
    <row r="66" spans="3:6" s="5" customFormat="1">
      <c r="C66" s="168"/>
      <c r="D66" s="168"/>
      <c r="E66" s="168"/>
      <c r="F66" s="338"/>
    </row>
    <row r="67" spans="3:6" s="5" customFormat="1">
      <c r="C67" s="168"/>
      <c r="D67" s="168"/>
      <c r="E67" s="168"/>
      <c r="F67" s="338"/>
    </row>
    <row r="68" spans="3:6" s="5" customFormat="1">
      <c r="C68" s="168"/>
      <c r="D68" s="168"/>
      <c r="E68" s="168"/>
      <c r="F68" s="338"/>
    </row>
    <row r="69" spans="3:6" s="5" customFormat="1">
      <c r="C69" s="168"/>
      <c r="D69" s="168"/>
      <c r="E69" s="168"/>
      <c r="F69" s="338"/>
    </row>
    <row r="70" spans="3:6" s="5" customFormat="1">
      <c r="C70" s="168"/>
      <c r="D70" s="168"/>
      <c r="E70" s="168"/>
      <c r="F70" s="338"/>
    </row>
    <row r="71" spans="3:6" s="5" customFormat="1">
      <c r="C71" s="168"/>
      <c r="D71" s="168"/>
      <c r="E71" s="168"/>
      <c r="F71" s="338"/>
    </row>
    <row r="72" spans="3:6" s="5" customFormat="1">
      <c r="C72" s="168"/>
      <c r="D72" s="168"/>
      <c r="E72" s="168"/>
      <c r="F72" s="338"/>
    </row>
    <row r="73" spans="3:6" s="5" customFormat="1">
      <c r="C73" s="168"/>
      <c r="D73" s="168"/>
      <c r="E73" s="168"/>
      <c r="F73" s="338"/>
    </row>
    <row r="74" spans="3:6" s="5" customFormat="1">
      <c r="C74" s="168"/>
      <c r="D74" s="168"/>
      <c r="E74" s="168"/>
      <c r="F74" s="338"/>
    </row>
    <row r="75" spans="3:6" s="5" customFormat="1" ht="10" hidden="1" customHeight="1">
      <c r="C75" s="168"/>
      <c r="D75" s="168"/>
      <c r="E75" s="168"/>
      <c r="F75" s="338"/>
    </row>
    <row r="76" spans="3:6" s="5" customFormat="1" ht="14" hidden="1">
      <c r="C76" s="173" t="s">
        <v>43</v>
      </c>
      <c r="D76" s="168"/>
      <c r="E76" s="168"/>
      <c r="F76" s="338"/>
    </row>
    <row r="77" spans="3:6" s="5" customFormat="1" ht="14" hidden="1">
      <c r="C77" s="173" t="s">
        <v>319</v>
      </c>
      <c r="D77" s="168"/>
      <c r="E77" s="168"/>
      <c r="F77" s="338"/>
    </row>
    <row r="78" spans="3:6" s="5" customFormat="1" ht="14" hidden="1">
      <c r="C78" s="173" t="s">
        <v>320</v>
      </c>
      <c r="D78" s="168"/>
      <c r="E78" s="168"/>
      <c r="F78" s="338"/>
    </row>
    <row r="79" spans="3:6" s="5" customFormat="1" ht="28" hidden="1">
      <c r="C79" s="173" t="s">
        <v>44</v>
      </c>
      <c r="D79" s="168"/>
      <c r="E79" s="168"/>
      <c r="F79" s="338"/>
    </row>
    <row r="80" spans="3:6" s="5" customFormat="1" ht="28" hidden="1">
      <c r="C80" s="173" t="s">
        <v>321</v>
      </c>
      <c r="D80" s="168"/>
      <c r="E80" s="168"/>
      <c r="F80" s="338"/>
    </row>
    <row r="81" spans="3:6" s="5" customFormat="1" ht="28" hidden="1">
      <c r="C81" s="173" t="s">
        <v>322</v>
      </c>
      <c r="D81" s="168"/>
      <c r="E81" s="168"/>
      <c r="F81" s="338"/>
    </row>
    <row r="82" spans="3:6" s="5" customFormat="1" ht="28" hidden="1">
      <c r="C82" s="173" t="s">
        <v>45</v>
      </c>
      <c r="D82" s="168"/>
      <c r="E82" s="168"/>
      <c r="F82" s="338"/>
    </row>
    <row r="83" spans="3:6" s="5" customFormat="1" ht="28" hidden="1">
      <c r="C83" s="173" t="s">
        <v>323</v>
      </c>
      <c r="D83" s="168"/>
      <c r="E83" s="168"/>
      <c r="F83" s="338"/>
    </row>
    <row r="84" spans="3:6" s="5" customFormat="1" ht="28" hidden="1">
      <c r="C84" s="173" t="s">
        <v>324</v>
      </c>
      <c r="D84" s="168"/>
      <c r="E84" s="168"/>
      <c r="F84" s="338"/>
    </row>
    <row r="85" spans="3:6" s="5" customFormat="1" ht="42" hidden="1">
      <c r="C85" s="173" t="s">
        <v>84</v>
      </c>
      <c r="D85" s="168"/>
      <c r="E85" s="168"/>
      <c r="F85" s="338"/>
    </row>
    <row r="86" spans="3:6" s="5" customFormat="1" ht="14" hidden="1">
      <c r="C86" s="173" t="s">
        <v>85</v>
      </c>
      <c r="D86" s="168"/>
      <c r="E86" s="168"/>
      <c r="F86" s="338"/>
    </row>
    <row r="87" spans="3:6" s="5" customFormat="1">
      <c r="C87" s="168"/>
      <c r="D87" s="168"/>
      <c r="E87" s="168"/>
      <c r="F87" s="338"/>
    </row>
    <row r="88" spans="3:6" s="5" customFormat="1">
      <c r="C88" s="168"/>
      <c r="D88" s="168"/>
      <c r="E88" s="168"/>
      <c r="F88" s="338"/>
    </row>
    <row r="89" spans="3:6" s="5" customFormat="1">
      <c r="C89" s="168"/>
      <c r="D89" s="168"/>
      <c r="E89" s="168"/>
      <c r="F89" s="338"/>
    </row>
    <row r="90" spans="3:6" s="5" customFormat="1">
      <c r="C90" s="168"/>
      <c r="D90" s="168"/>
      <c r="E90" s="168"/>
      <c r="F90" s="338"/>
    </row>
    <row r="91" spans="3:6" s="5" customFormat="1">
      <c r="C91" s="168"/>
      <c r="D91" s="168"/>
      <c r="E91" s="168"/>
      <c r="F91" s="338"/>
    </row>
    <row r="92" spans="3:6" s="5" customFormat="1">
      <c r="C92" s="168"/>
      <c r="D92" s="168"/>
      <c r="E92" s="168"/>
      <c r="F92" s="338"/>
    </row>
    <row r="93" spans="3:6" s="5" customFormat="1">
      <c r="C93" s="168"/>
      <c r="D93" s="168"/>
      <c r="E93" s="168"/>
      <c r="F93" s="338"/>
    </row>
    <row r="94" spans="3:6" s="5" customFormat="1">
      <c r="C94" s="168"/>
      <c r="D94" s="168"/>
      <c r="E94" s="168"/>
      <c r="F94" s="338"/>
    </row>
    <row r="95" spans="3:6" s="5" customFormat="1">
      <c r="C95" s="168"/>
      <c r="D95" s="168"/>
      <c r="E95" s="168"/>
      <c r="F95" s="338"/>
    </row>
    <row r="96" spans="3:6" s="5" customFormat="1">
      <c r="C96" s="168"/>
      <c r="D96" s="168"/>
      <c r="E96" s="168"/>
      <c r="F96" s="338"/>
    </row>
    <row r="97" spans="3:6" s="5" customFormat="1">
      <c r="C97" s="168"/>
      <c r="D97" s="168"/>
      <c r="E97" s="168"/>
      <c r="F97" s="338"/>
    </row>
    <row r="98" spans="3:6" s="5" customFormat="1">
      <c r="C98" s="168"/>
      <c r="D98" s="168"/>
      <c r="E98" s="168"/>
      <c r="F98" s="338"/>
    </row>
    <row r="99" spans="3:6" s="5" customFormat="1">
      <c r="C99" s="168"/>
      <c r="D99" s="168"/>
      <c r="E99" s="168"/>
      <c r="F99" s="338"/>
    </row>
    <row r="100" spans="3:6" s="5" customFormat="1">
      <c r="C100" s="168"/>
      <c r="D100" s="168"/>
      <c r="E100" s="168"/>
      <c r="F100" s="338"/>
    </row>
    <row r="101" spans="3:6" s="5" customFormat="1">
      <c r="C101" s="168"/>
      <c r="D101" s="168"/>
      <c r="E101" s="168"/>
      <c r="F101" s="338"/>
    </row>
    <row r="102" spans="3:6" s="5" customFormat="1">
      <c r="C102" s="168"/>
      <c r="D102" s="168"/>
      <c r="E102" s="168"/>
      <c r="F102" s="338"/>
    </row>
    <row r="103" spans="3:6" s="5" customFormat="1">
      <c r="C103" s="168"/>
      <c r="D103" s="168"/>
      <c r="E103" s="168"/>
      <c r="F103" s="338"/>
    </row>
    <row r="104" spans="3:6" s="5" customFormat="1">
      <c r="C104" s="168"/>
      <c r="D104" s="168"/>
      <c r="E104" s="168"/>
      <c r="F104" s="338"/>
    </row>
    <row r="105" spans="3:6" s="5" customFormat="1">
      <c r="C105" s="168"/>
      <c r="D105" s="168"/>
      <c r="E105" s="168"/>
      <c r="F105" s="338"/>
    </row>
    <row r="106" spans="3:6" s="5" customFormat="1">
      <c r="C106" s="168"/>
      <c r="D106" s="168"/>
      <c r="E106" s="168"/>
      <c r="F106" s="338"/>
    </row>
    <row r="107" spans="3:6" s="5" customFormat="1">
      <c r="C107" s="168"/>
      <c r="D107" s="168"/>
      <c r="E107" s="168"/>
      <c r="F107" s="338"/>
    </row>
    <row r="108" spans="3:6" s="5" customFormat="1">
      <c r="C108" s="168"/>
      <c r="D108" s="168"/>
      <c r="E108" s="168"/>
      <c r="F108" s="338"/>
    </row>
    <row r="109" spans="3:6" s="5" customFormat="1">
      <c r="C109" s="168"/>
      <c r="D109" s="168"/>
      <c r="E109" s="168"/>
      <c r="F109" s="338"/>
    </row>
    <row r="110" spans="3:6" s="5" customFormat="1">
      <c r="C110" s="168"/>
      <c r="D110" s="168"/>
      <c r="E110" s="168"/>
      <c r="F110" s="338"/>
    </row>
    <row r="111" spans="3:6" s="5" customFormat="1">
      <c r="C111" s="168"/>
      <c r="D111" s="168"/>
      <c r="E111" s="168"/>
      <c r="F111" s="338"/>
    </row>
    <row r="112" spans="3:6" s="5" customFormat="1">
      <c r="C112" s="168"/>
      <c r="D112" s="168"/>
      <c r="E112" s="168"/>
      <c r="F112" s="338"/>
    </row>
    <row r="113" spans="3:6" s="5" customFormat="1">
      <c r="C113" s="168"/>
      <c r="D113" s="168"/>
      <c r="E113" s="168"/>
      <c r="F113" s="338"/>
    </row>
    <row r="114" spans="3:6" s="5" customFormat="1">
      <c r="C114" s="168"/>
      <c r="D114" s="168"/>
      <c r="E114" s="168"/>
      <c r="F114" s="338"/>
    </row>
    <row r="115" spans="3:6" s="5" customFormat="1">
      <c r="C115" s="168"/>
      <c r="D115" s="168"/>
      <c r="E115" s="168"/>
      <c r="F115" s="338"/>
    </row>
    <row r="116" spans="3:6" s="5" customFormat="1">
      <c r="C116" s="168"/>
      <c r="D116" s="168"/>
      <c r="E116" s="168"/>
      <c r="F116" s="338"/>
    </row>
    <row r="117" spans="3:6" s="5" customFormat="1">
      <c r="C117" s="168"/>
      <c r="D117" s="168"/>
      <c r="E117" s="168"/>
      <c r="F117" s="338"/>
    </row>
    <row r="118" spans="3:6" s="5" customFormat="1">
      <c r="C118" s="168"/>
      <c r="D118" s="168"/>
      <c r="E118" s="168"/>
      <c r="F118" s="338"/>
    </row>
  </sheetData>
  <autoFilter ref="B3:F47" xr:uid="{B21D0B36-713B-E840-AEA4-425D31BF0B1C}"/>
  <mergeCells count="6">
    <mergeCell ref="D54:E55"/>
    <mergeCell ref="B1:F1"/>
    <mergeCell ref="B2:F2"/>
    <mergeCell ref="B47:E47"/>
    <mergeCell ref="B50:C50"/>
    <mergeCell ref="B51:C51"/>
  </mergeCells>
  <dataValidations count="1">
    <dataValidation type="list" allowBlank="1" showInputMessage="1" showErrorMessage="1" sqref="E4:E46 E50:E51" xr:uid="{92D19276-263A-AE49-9569-64A16D968FEE}">
      <formula1>$C$76:$C$86</formula1>
    </dataValidation>
  </dataValidations>
  <pageMargins left="0.7" right="0.7" top="0.75" bottom="0.75" header="0.3" footer="0.3"/>
  <pageSetup scale="77" orientation="portrait" horizontalDpi="0" verticalDpi="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DCF7-7E2D-FD42-B798-AAF90E64F754}">
  <sheetPr>
    <tabColor rgb="FF92D050"/>
  </sheetPr>
  <dimension ref="A1:AZ137"/>
  <sheetViews>
    <sheetView zoomScaleNormal="100" zoomScaleSheetLayoutView="100" workbookViewId="0">
      <selection activeCell="D4" sqref="D4"/>
    </sheetView>
  </sheetViews>
  <sheetFormatPr baseColWidth="10" defaultColWidth="11.5" defaultRowHeight="13"/>
  <cols>
    <col min="1" max="1" width="0.6640625" style="5" customWidth="1"/>
    <col min="2" max="2" width="11.5" style="265"/>
    <col min="3" max="3" width="21.6640625" style="263" bestFit="1" customWidth="1"/>
    <col min="4" max="5" width="23.33203125" style="263" customWidth="1"/>
    <col min="6" max="6" width="15.1640625" style="264" bestFit="1" customWidth="1"/>
    <col min="7" max="52" width="11.5" style="5"/>
  </cols>
  <sheetData>
    <row r="1" spans="2:6" s="5" customFormat="1" ht="91" customHeight="1">
      <c r="B1" s="477" t="s">
        <v>309</v>
      </c>
      <c r="C1" s="478"/>
      <c r="D1" s="478"/>
      <c r="E1" s="478"/>
      <c r="F1" s="477"/>
    </row>
    <row r="2" spans="2:6" s="5" customFormat="1" ht="43" customHeight="1">
      <c r="B2" s="479" t="s">
        <v>314</v>
      </c>
      <c r="C2" s="479"/>
      <c r="D2" s="479"/>
      <c r="E2" s="479"/>
      <c r="F2" s="479"/>
    </row>
    <row r="3" spans="2:6" ht="40" customHeight="1">
      <c r="B3" s="368" t="s">
        <v>32</v>
      </c>
      <c r="C3" s="369" t="s">
        <v>4</v>
      </c>
      <c r="D3" s="369" t="s">
        <v>33</v>
      </c>
      <c r="E3" s="369" t="s">
        <v>46</v>
      </c>
      <c r="F3" s="370" t="s">
        <v>34</v>
      </c>
    </row>
    <row r="4" spans="2:6" ht="14">
      <c r="B4" s="259" t="str" cm="1">
        <f t="array" ref="B4:B55">IF(ISNUMBER(SEARCH("Yes",'Development Budget - DEMO'!E8:E59)),'Development Budget - DEMO'!$B8:$B59,"")</f>
        <v/>
      </c>
      <c r="C4" s="260" t="str" cm="1">
        <f t="array" ref="C4:C55">IF(ISNUMBER(SEARCH("Yes",'Development Budget - DEMO'!E8:E59)),'Development Budget - DEMO'!$C8:$C59,"")</f>
        <v/>
      </c>
      <c r="D4" s="261"/>
      <c r="E4" s="261" t="s">
        <v>43</v>
      </c>
      <c r="F4" s="188" t="str" cm="1">
        <f t="array" ref="F4:F55">IF(ISNUMBER(SEARCH("Yes",'Development Budget - DEMO'!E8:E59)),'Development Budget - DEMO'!$D8:$D59,"")</f>
        <v/>
      </c>
    </row>
    <row r="5" spans="2:6" ht="14">
      <c r="B5" s="259" t="str">
        <v/>
      </c>
      <c r="C5" s="259" t="str">
        <v/>
      </c>
      <c r="D5" s="262"/>
      <c r="E5" s="262" t="s">
        <v>43</v>
      </c>
      <c r="F5" s="188" t="str">
        <v/>
      </c>
    </row>
    <row r="6" spans="2:6" ht="14">
      <c r="B6" s="259" t="str">
        <v/>
      </c>
      <c r="C6" s="259" t="str">
        <v/>
      </c>
      <c r="D6" s="262"/>
      <c r="E6" s="262" t="s">
        <v>43</v>
      </c>
      <c r="F6" s="188" t="str">
        <v/>
      </c>
    </row>
    <row r="7" spans="2:6" ht="14">
      <c r="B7" s="259" t="str">
        <v/>
      </c>
      <c r="C7" s="259" t="str">
        <v/>
      </c>
      <c r="D7" s="262"/>
      <c r="E7" s="262" t="s">
        <v>43</v>
      </c>
      <c r="F7" s="188" t="str">
        <v/>
      </c>
    </row>
    <row r="8" spans="2:6" ht="14">
      <c r="B8" s="259" t="str">
        <v/>
      </c>
      <c r="C8" s="259" t="str">
        <v/>
      </c>
      <c r="D8" s="262"/>
      <c r="E8" s="262" t="s">
        <v>43</v>
      </c>
      <c r="F8" s="188" t="str">
        <v/>
      </c>
    </row>
    <row r="9" spans="2:6" ht="14">
      <c r="B9" s="259" t="str">
        <v/>
      </c>
      <c r="C9" s="259" t="str">
        <v/>
      </c>
      <c r="D9" s="262"/>
      <c r="E9" s="262" t="s">
        <v>43</v>
      </c>
      <c r="F9" s="188" t="str">
        <v/>
      </c>
    </row>
    <row r="10" spans="2:6" ht="14">
      <c r="B10" s="259" t="str">
        <v/>
      </c>
      <c r="C10" s="259" t="str">
        <v/>
      </c>
      <c r="D10" s="262"/>
      <c r="E10" s="262" t="s">
        <v>43</v>
      </c>
      <c r="F10" s="188" t="str">
        <v/>
      </c>
    </row>
    <row r="11" spans="2:6" ht="14">
      <c r="B11" s="259" t="str">
        <v/>
      </c>
      <c r="C11" s="259" t="str">
        <v/>
      </c>
      <c r="D11" s="262"/>
      <c r="E11" s="262" t="s">
        <v>43</v>
      </c>
      <c r="F11" s="188" t="str">
        <v/>
      </c>
    </row>
    <row r="12" spans="2:6" ht="14">
      <c r="B12" s="259" t="str">
        <v/>
      </c>
      <c r="C12" s="259" t="str">
        <v/>
      </c>
      <c r="D12" s="262"/>
      <c r="E12" s="262" t="s">
        <v>43</v>
      </c>
      <c r="F12" s="188" t="str">
        <v/>
      </c>
    </row>
    <row r="13" spans="2:6" ht="14">
      <c r="B13" s="259" t="str">
        <v/>
      </c>
      <c r="C13" s="259" t="str">
        <v/>
      </c>
      <c r="D13" s="262"/>
      <c r="E13" s="262" t="s">
        <v>43</v>
      </c>
      <c r="F13" s="188" t="str">
        <v/>
      </c>
    </row>
    <row r="14" spans="2:6" ht="14">
      <c r="B14" s="259" t="str">
        <v/>
      </c>
      <c r="C14" s="259" t="str">
        <v/>
      </c>
      <c r="D14" s="262"/>
      <c r="E14" s="262" t="s">
        <v>43</v>
      </c>
      <c r="F14" s="188" t="str">
        <v/>
      </c>
    </row>
    <row r="15" spans="2:6" ht="14">
      <c r="B15" s="259" t="str">
        <v/>
      </c>
      <c r="C15" s="259" t="str">
        <v/>
      </c>
      <c r="D15" s="262"/>
      <c r="E15" s="262" t="s">
        <v>43</v>
      </c>
      <c r="F15" s="188" t="str">
        <v/>
      </c>
    </row>
    <row r="16" spans="2:6" ht="14">
      <c r="B16" s="259" t="str">
        <v/>
      </c>
      <c r="C16" s="259" t="str">
        <v/>
      </c>
      <c r="D16" s="262"/>
      <c r="E16" s="262" t="s">
        <v>43</v>
      </c>
      <c r="F16" s="188" t="str">
        <v/>
      </c>
    </row>
    <row r="17" spans="2:6" ht="14">
      <c r="B17" s="259" t="str">
        <v/>
      </c>
      <c r="C17" s="259" t="str">
        <v/>
      </c>
      <c r="D17" s="262"/>
      <c r="E17" s="262" t="s">
        <v>43</v>
      </c>
      <c r="F17" s="188" t="str">
        <v/>
      </c>
    </row>
    <row r="18" spans="2:6" ht="14">
      <c r="B18" s="259" t="str">
        <v/>
      </c>
      <c r="C18" s="259" t="str">
        <v/>
      </c>
      <c r="D18" s="262"/>
      <c r="E18" s="262" t="s">
        <v>43</v>
      </c>
      <c r="F18" s="188" t="str">
        <v/>
      </c>
    </row>
    <row r="19" spans="2:6" ht="14">
      <c r="B19" s="259" t="str">
        <v/>
      </c>
      <c r="C19" s="259" t="str">
        <v/>
      </c>
      <c r="D19" s="262"/>
      <c r="E19" s="262" t="s">
        <v>43</v>
      </c>
      <c r="F19" s="188" t="str">
        <v/>
      </c>
    </row>
    <row r="20" spans="2:6" ht="14">
      <c r="B20" s="259" t="str">
        <v/>
      </c>
      <c r="C20" s="259" t="str">
        <v/>
      </c>
      <c r="D20" s="262"/>
      <c r="E20" s="262" t="s">
        <v>43</v>
      </c>
      <c r="F20" s="188" t="str">
        <v/>
      </c>
    </row>
    <row r="21" spans="2:6" ht="14">
      <c r="B21" s="259" t="str">
        <v/>
      </c>
      <c r="C21" s="259" t="str">
        <v/>
      </c>
      <c r="D21" s="262"/>
      <c r="E21" s="262" t="s">
        <v>43</v>
      </c>
      <c r="F21" s="188" t="str">
        <v/>
      </c>
    </row>
    <row r="22" spans="2:6" ht="14">
      <c r="B22" s="259" t="str">
        <v/>
      </c>
      <c r="C22" s="259" t="str">
        <v/>
      </c>
      <c r="D22" s="262"/>
      <c r="E22" s="262" t="s">
        <v>43</v>
      </c>
      <c r="F22" s="188" t="str">
        <v/>
      </c>
    </row>
    <row r="23" spans="2:6" ht="14">
      <c r="B23" s="259" t="str">
        <v/>
      </c>
      <c r="C23" s="259" t="str">
        <v/>
      </c>
      <c r="D23" s="262"/>
      <c r="E23" s="262" t="s">
        <v>43</v>
      </c>
      <c r="F23" s="188" t="str">
        <v/>
      </c>
    </row>
    <row r="24" spans="2:6" ht="14">
      <c r="B24" s="259" t="str">
        <v/>
      </c>
      <c r="C24" s="259" t="str">
        <v/>
      </c>
      <c r="D24" s="262"/>
      <c r="E24" s="262" t="s">
        <v>43</v>
      </c>
      <c r="F24" s="188" t="str">
        <v/>
      </c>
    </row>
    <row r="25" spans="2:6" ht="14">
      <c r="B25" s="259" t="str">
        <v/>
      </c>
      <c r="C25" s="259" t="str">
        <v/>
      </c>
      <c r="D25" s="262"/>
      <c r="E25" s="262" t="s">
        <v>43</v>
      </c>
      <c r="F25" s="188" t="str">
        <v/>
      </c>
    </row>
    <row r="26" spans="2:6" ht="14">
      <c r="B26" s="259" t="str">
        <v/>
      </c>
      <c r="C26" s="260" t="str">
        <v/>
      </c>
      <c r="D26" s="261"/>
      <c r="E26" s="261" t="s">
        <v>43</v>
      </c>
      <c r="F26" s="188" t="str">
        <v/>
      </c>
    </row>
    <row r="27" spans="2:6" ht="14">
      <c r="B27" s="259" t="str">
        <v/>
      </c>
      <c r="C27" s="259" t="str">
        <v/>
      </c>
      <c r="D27" s="262"/>
      <c r="E27" s="262" t="s">
        <v>43</v>
      </c>
      <c r="F27" s="188" t="str">
        <v/>
      </c>
    </row>
    <row r="28" spans="2:6" ht="14">
      <c r="B28" s="259" t="str">
        <v/>
      </c>
      <c r="C28" s="259" t="str">
        <v/>
      </c>
      <c r="D28" s="262"/>
      <c r="E28" s="262" t="s">
        <v>43</v>
      </c>
      <c r="F28" s="188" t="str">
        <v/>
      </c>
    </row>
    <row r="29" spans="2:6" ht="14">
      <c r="B29" s="259" t="str">
        <v/>
      </c>
      <c r="C29" s="259" t="str">
        <v/>
      </c>
      <c r="D29" s="262"/>
      <c r="E29" s="262" t="s">
        <v>43</v>
      </c>
      <c r="F29" s="188" t="str">
        <v/>
      </c>
    </row>
    <row r="30" spans="2:6" ht="14">
      <c r="B30" s="259" t="str">
        <v/>
      </c>
      <c r="C30" s="259" t="str">
        <v/>
      </c>
      <c r="D30" s="262"/>
      <c r="E30" s="262" t="s">
        <v>43</v>
      </c>
      <c r="F30" s="188" t="str">
        <v/>
      </c>
    </row>
    <row r="31" spans="2:6" ht="14">
      <c r="B31" s="259" t="str">
        <v/>
      </c>
      <c r="C31" s="259" t="str">
        <v/>
      </c>
      <c r="D31" s="262"/>
      <c r="E31" s="262" t="s">
        <v>43</v>
      </c>
      <c r="F31" s="188" t="str">
        <v/>
      </c>
    </row>
    <row r="32" spans="2:6" ht="14">
      <c r="B32" s="259" t="str">
        <v/>
      </c>
      <c r="C32" s="259" t="str">
        <v/>
      </c>
      <c r="D32" s="262"/>
      <c r="E32" s="262" t="s">
        <v>43</v>
      </c>
      <c r="F32" s="188" t="str">
        <v/>
      </c>
    </row>
    <row r="33" spans="2:6" ht="14">
      <c r="B33" s="259" t="str">
        <v/>
      </c>
      <c r="C33" s="259" t="str">
        <v/>
      </c>
      <c r="D33" s="262"/>
      <c r="E33" s="262" t="s">
        <v>43</v>
      </c>
      <c r="F33" s="188" t="str">
        <v/>
      </c>
    </row>
    <row r="34" spans="2:6" ht="14">
      <c r="B34" s="259" t="str">
        <v/>
      </c>
      <c r="C34" s="259" t="str">
        <v/>
      </c>
      <c r="D34" s="262"/>
      <c r="E34" s="262" t="s">
        <v>43</v>
      </c>
      <c r="F34" s="188" t="str">
        <v/>
      </c>
    </row>
    <row r="35" spans="2:6" ht="14">
      <c r="B35" s="259" t="str">
        <v/>
      </c>
      <c r="C35" s="259" t="str">
        <v/>
      </c>
      <c r="D35" s="262"/>
      <c r="E35" s="262" t="s">
        <v>43</v>
      </c>
      <c r="F35" s="188" t="str">
        <v/>
      </c>
    </row>
    <row r="36" spans="2:6" ht="14">
      <c r="B36" s="259" t="str">
        <v/>
      </c>
      <c r="C36" s="259" t="str">
        <v/>
      </c>
      <c r="D36" s="262"/>
      <c r="E36" s="262" t="s">
        <v>43</v>
      </c>
      <c r="F36" s="188" t="str">
        <v/>
      </c>
    </row>
    <row r="37" spans="2:6" ht="14">
      <c r="B37" s="259" t="str">
        <v/>
      </c>
      <c r="C37" s="259" t="str">
        <v/>
      </c>
      <c r="D37" s="262"/>
      <c r="E37" s="262" t="s">
        <v>43</v>
      </c>
      <c r="F37" s="188" t="str">
        <v/>
      </c>
    </row>
    <row r="38" spans="2:6" ht="14">
      <c r="B38" s="259" t="str">
        <v/>
      </c>
      <c r="C38" s="259" t="str">
        <v/>
      </c>
      <c r="D38" s="262"/>
      <c r="E38" s="262" t="s">
        <v>43</v>
      </c>
      <c r="F38" s="188" t="str">
        <v/>
      </c>
    </row>
    <row r="39" spans="2:6" ht="14">
      <c r="B39" s="259" t="str">
        <v/>
      </c>
      <c r="C39" s="259" t="str">
        <v/>
      </c>
      <c r="D39" s="262"/>
      <c r="E39" s="262" t="s">
        <v>43</v>
      </c>
      <c r="F39" s="188" t="str">
        <v/>
      </c>
    </row>
    <row r="40" spans="2:6" ht="14">
      <c r="B40" s="259" t="str">
        <v/>
      </c>
      <c r="C40" s="259" t="str">
        <v/>
      </c>
      <c r="D40" s="262"/>
      <c r="E40" s="262" t="s">
        <v>43</v>
      </c>
      <c r="F40" s="188" t="str">
        <v/>
      </c>
    </row>
    <row r="41" spans="2:6" ht="14">
      <c r="B41" s="259" t="str">
        <v/>
      </c>
      <c r="C41" s="259" t="str">
        <v/>
      </c>
      <c r="D41" s="262"/>
      <c r="E41" s="262" t="s">
        <v>43</v>
      </c>
      <c r="F41" s="188" t="str">
        <v/>
      </c>
    </row>
    <row r="42" spans="2:6" ht="14">
      <c r="B42" s="259" t="str">
        <v/>
      </c>
      <c r="C42" s="259" t="str">
        <v/>
      </c>
      <c r="D42" s="262"/>
      <c r="E42" s="262" t="s">
        <v>43</v>
      </c>
      <c r="F42" s="188" t="str">
        <v/>
      </c>
    </row>
    <row r="43" spans="2:6" ht="14">
      <c r="B43" s="259" t="str">
        <v/>
      </c>
      <c r="C43" s="259" t="str">
        <v/>
      </c>
      <c r="D43" s="262"/>
      <c r="E43" s="262" t="s">
        <v>43</v>
      </c>
      <c r="F43" s="188" t="str">
        <v/>
      </c>
    </row>
    <row r="44" spans="2:6" ht="14">
      <c r="B44" s="259" t="str">
        <v/>
      </c>
      <c r="C44" s="259" t="str">
        <v/>
      </c>
      <c r="D44" s="262"/>
      <c r="E44" s="262" t="s">
        <v>43</v>
      </c>
      <c r="F44" s="188" t="str">
        <v/>
      </c>
    </row>
    <row r="45" spans="2:6" ht="14">
      <c r="B45" s="259" t="str">
        <v/>
      </c>
      <c r="C45" s="259" t="str">
        <v/>
      </c>
      <c r="D45" s="262"/>
      <c r="E45" s="262" t="s">
        <v>43</v>
      </c>
      <c r="F45" s="188" t="str">
        <v/>
      </c>
    </row>
    <row r="46" spans="2:6" ht="14">
      <c r="B46" s="259" t="str">
        <v/>
      </c>
      <c r="C46" s="259" t="str">
        <v/>
      </c>
      <c r="D46" s="262"/>
      <c r="E46" s="262" t="s">
        <v>43</v>
      </c>
      <c r="F46" s="188" t="str">
        <v/>
      </c>
    </row>
    <row r="47" spans="2:6" ht="14">
      <c r="B47" s="259" t="str">
        <v/>
      </c>
      <c r="C47" s="259" t="str">
        <v/>
      </c>
      <c r="D47" s="262"/>
      <c r="E47" s="262" t="s">
        <v>43</v>
      </c>
      <c r="F47" s="188" t="str">
        <v/>
      </c>
    </row>
    <row r="48" spans="2:6" ht="14">
      <c r="B48" s="259" t="str">
        <v/>
      </c>
      <c r="C48" s="259" t="str">
        <v/>
      </c>
      <c r="D48" s="262"/>
      <c r="E48" s="262" t="s">
        <v>43</v>
      </c>
      <c r="F48" s="188" t="str">
        <v/>
      </c>
    </row>
    <row r="49" spans="2:6" ht="14">
      <c r="B49" s="259" t="str">
        <v/>
      </c>
      <c r="C49" s="259" t="str">
        <v/>
      </c>
      <c r="D49" s="262"/>
      <c r="E49" s="262" t="s">
        <v>43</v>
      </c>
      <c r="F49" s="188" t="str">
        <v/>
      </c>
    </row>
    <row r="50" spans="2:6" ht="14">
      <c r="B50" s="259" t="str">
        <v/>
      </c>
      <c r="C50" s="259" t="str">
        <v/>
      </c>
      <c r="D50" s="262"/>
      <c r="E50" s="262" t="s">
        <v>43</v>
      </c>
      <c r="F50" s="188" t="str">
        <v/>
      </c>
    </row>
    <row r="51" spans="2:6" ht="14">
      <c r="B51" s="259" t="str">
        <v/>
      </c>
      <c r="C51" s="259" t="str">
        <v/>
      </c>
      <c r="D51" s="262"/>
      <c r="E51" s="262" t="s">
        <v>43</v>
      </c>
      <c r="F51" s="188" t="str">
        <v/>
      </c>
    </row>
    <row r="52" spans="2:6" ht="14">
      <c r="B52" s="259" t="str">
        <v/>
      </c>
      <c r="C52" s="259" t="str">
        <v/>
      </c>
      <c r="D52" s="262"/>
      <c r="E52" s="262" t="s">
        <v>43</v>
      </c>
      <c r="F52" s="188" t="str">
        <v/>
      </c>
    </row>
    <row r="53" spans="2:6" ht="14">
      <c r="B53" s="259" t="str">
        <v/>
      </c>
      <c r="C53" s="259" t="str">
        <v/>
      </c>
      <c r="D53" s="262"/>
      <c r="E53" s="262" t="s">
        <v>43</v>
      </c>
      <c r="F53" s="188" t="str">
        <v/>
      </c>
    </row>
    <row r="54" spans="2:6" ht="14">
      <c r="B54" s="259" t="str">
        <v/>
      </c>
      <c r="C54" s="259" t="str">
        <v/>
      </c>
      <c r="D54" s="262"/>
      <c r="E54" s="262" t="s">
        <v>43</v>
      </c>
      <c r="F54" s="188" t="str">
        <v/>
      </c>
    </row>
    <row r="55" spans="2:6" ht="14">
      <c r="B55" s="259" t="str">
        <v/>
      </c>
      <c r="C55" s="260" t="str">
        <v/>
      </c>
      <c r="D55" s="261"/>
      <c r="E55" s="261" t="s">
        <v>43</v>
      </c>
      <c r="F55" s="188" t="str">
        <v/>
      </c>
    </row>
    <row r="56" spans="2:6" s="5" customFormat="1">
      <c r="B56" s="484" t="s">
        <v>2</v>
      </c>
      <c r="C56" s="485"/>
      <c r="D56" s="485"/>
      <c r="E56" s="486"/>
      <c r="F56" s="350">
        <f>SUM(_xlfn.ANCHORARRAY(F4))</f>
        <v>0</v>
      </c>
    </row>
    <row r="57" spans="2:6" s="5" customFormat="1">
      <c r="B57" s="348"/>
      <c r="C57" s="341"/>
      <c r="D57" s="341"/>
      <c r="E57" s="341"/>
      <c r="F57" s="342"/>
    </row>
    <row r="58" spans="2:6" s="5" customFormat="1">
      <c r="B58" s="348"/>
      <c r="C58" s="341"/>
      <c r="D58" s="341"/>
      <c r="E58" s="341"/>
      <c r="F58" s="342"/>
    </row>
    <row r="59" spans="2:6" s="5" customFormat="1">
      <c r="B59" s="340" t="s">
        <v>35</v>
      </c>
      <c r="C59" s="341"/>
      <c r="D59" s="341"/>
      <c r="E59" s="341"/>
      <c r="F59" s="342"/>
    </row>
    <row r="60" spans="2:6">
      <c r="B60" s="2"/>
      <c r="C60" s="166"/>
      <c r="D60" s="473"/>
      <c r="E60" s="474"/>
      <c r="F60" s="7"/>
    </row>
    <row r="61" spans="2:6">
      <c r="B61" s="3"/>
      <c r="C61" s="167"/>
      <c r="D61" s="475"/>
      <c r="E61" s="476"/>
      <c r="F61" s="8"/>
    </row>
    <row r="62" spans="2:6" s="5" customFormat="1">
      <c r="B62" s="343" t="s">
        <v>10</v>
      </c>
      <c r="C62" s="344"/>
      <c r="D62" s="344" t="s">
        <v>0</v>
      </c>
      <c r="E62" s="344"/>
      <c r="F62" s="345" t="s">
        <v>1</v>
      </c>
    </row>
    <row r="63" spans="2:6" s="5" customFormat="1">
      <c r="B63" s="348"/>
      <c r="C63" s="341"/>
      <c r="D63" s="341"/>
      <c r="E63" s="341"/>
      <c r="F63" s="342"/>
    </row>
    <row r="64" spans="2:6" s="5" customFormat="1">
      <c r="B64" s="348"/>
      <c r="C64" s="341"/>
      <c r="D64" s="341"/>
      <c r="E64" s="341"/>
      <c r="F64" s="342"/>
    </row>
    <row r="65" spans="2:6" s="5" customFormat="1">
      <c r="B65" s="348"/>
      <c r="C65" s="341"/>
      <c r="D65" s="341"/>
      <c r="E65" s="341"/>
      <c r="F65" s="342"/>
    </row>
    <row r="66" spans="2:6" s="5" customFormat="1">
      <c r="B66" s="348"/>
      <c r="C66" s="341"/>
      <c r="D66" s="341"/>
      <c r="E66" s="341"/>
      <c r="F66" s="342"/>
    </row>
    <row r="67" spans="2:6" s="5" customFormat="1">
      <c r="B67" s="348"/>
      <c r="C67" s="341"/>
      <c r="D67" s="341"/>
      <c r="E67" s="341"/>
      <c r="F67" s="342"/>
    </row>
    <row r="68" spans="2:6" s="5" customFormat="1">
      <c r="B68" s="348"/>
      <c r="C68" s="341"/>
      <c r="D68" s="341"/>
      <c r="E68" s="341"/>
      <c r="F68" s="342"/>
    </row>
    <row r="69" spans="2:6" s="5" customFormat="1">
      <c r="B69" s="348"/>
      <c r="C69" s="341"/>
      <c r="D69" s="341"/>
      <c r="E69" s="341"/>
      <c r="F69" s="342"/>
    </row>
    <row r="70" spans="2:6" s="5" customFormat="1">
      <c r="B70" s="348"/>
      <c r="C70" s="341"/>
      <c r="D70" s="341"/>
      <c r="E70" s="341"/>
      <c r="F70" s="342"/>
    </row>
    <row r="71" spans="2:6" s="5" customFormat="1">
      <c r="B71" s="348"/>
      <c r="C71" s="341"/>
      <c r="D71" s="341"/>
      <c r="E71" s="341"/>
      <c r="F71" s="342"/>
    </row>
    <row r="72" spans="2:6" s="5" customFormat="1">
      <c r="B72" s="348"/>
      <c r="C72" s="341"/>
      <c r="D72" s="341"/>
      <c r="E72" s="341"/>
      <c r="F72" s="342"/>
    </row>
    <row r="73" spans="2:6" s="5" customFormat="1" hidden="1">
      <c r="B73" s="348"/>
      <c r="C73" s="349" t="s">
        <v>43</v>
      </c>
      <c r="D73" s="348"/>
      <c r="E73" s="348"/>
      <c r="F73" s="342"/>
    </row>
    <row r="74" spans="2:6" s="5" customFormat="1" hidden="1">
      <c r="B74" s="348"/>
      <c r="C74" s="349" t="s">
        <v>319</v>
      </c>
      <c r="D74" s="348"/>
      <c r="E74" s="348"/>
      <c r="F74" s="342"/>
    </row>
    <row r="75" spans="2:6" s="5" customFormat="1" hidden="1">
      <c r="B75" s="348"/>
      <c r="C75" s="349" t="s">
        <v>320</v>
      </c>
      <c r="D75" s="348"/>
      <c r="E75" s="348"/>
      <c r="F75" s="342"/>
    </row>
    <row r="76" spans="2:6" s="5" customFormat="1" hidden="1">
      <c r="B76" s="348"/>
      <c r="C76" s="349" t="s">
        <v>44</v>
      </c>
      <c r="D76" s="348"/>
      <c r="E76" s="348"/>
      <c r="F76" s="342"/>
    </row>
    <row r="77" spans="2:6" s="5" customFormat="1" hidden="1">
      <c r="B77" s="348"/>
      <c r="C77" s="349" t="s">
        <v>321</v>
      </c>
      <c r="D77" s="348"/>
      <c r="E77" s="348"/>
      <c r="F77" s="342"/>
    </row>
    <row r="78" spans="2:6" s="5" customFormat="1" hidden="1">
      <c r="B78" s="348"/>
      <c r="C78" s="349" t="s">
        <v>322</v>
      </c>
      <c r="D78" s="348"/>
      <c r="E78" s="348"/>
      <c r="F78" s="342"/>
    </row>
    <row r="79" spans="2:6" s="5" customFormat="1" hidden="1">
      <c r="B79" s="348"/>
      <c r="C79" s="349" t="s">
        <v>45</v>
      </c>
      <c r="D79" s="348"/>
      <c r="E79" s="348"/>
      <c r="F79" s="342"/>
    </row>
    <row r="80" spans="2:6" s="5" customFormat="1" hidden="1">
      <c r="B80" s="348"/>
      <c r="C80" s="349" t="s">
        <v>323</v>
      </c>
      <c r="D80" s="348"/>
      <c r="E80" s="348"/>
      <c r="F80" s="342"/>
    </row>
    <row r="81" spans="2:6" s="5" customFormat="1" hidden="1">
      <c r="B81" s="348"/>
      <c r="C81" s="349" t="s">
        <v>324</v>
      </c>
      <c r="D81" s="348"/>
      <c r="E81" s="348"/>
      <c r="F81" s="342"/>
    </row>
    <row r="82" spans="2:6" s="5" customFormat="1" hidden="1">
      <c r="B82" s="348"/>
      <c r="C82" s="349" t="s">
        <v>84</v>
      </c>
      <c r="D82" s="348"/>
      <c r="E82" s="348"/>
      <c r="F82" s="342"/>
    </row>
    <row r="83" spans="2:6" s="5" customFormat="1" hidden="1">
      <c r="B83" s="348"/>
      <c r="C83" s="349" t="s">
        <v>85</v>
      </c>
      <c r="D83" s="348"/>
      <c r="E83" s="348"/>
      <c r="F83" s="342"/>
    </row>
    <row r="84" spans="2:6" s="5" customFormat="1">
      <c r="B84" s="348"/>
      <c r="C84" s="341"/>
      <c r="D84" s="341"/>
      <c r="E84" s="341"/>
      <c r="F84" s="342"/>
    </row>
    <row r="85" spans="2:6" s="5" customFormat="1">
      <c r="B85" s="348"/>
      <c r="C85" s="341"/>
      <c r="D85" s="341"/>
      <c r="E85" s="341"/>
      <c r="F85" s="342"/>
    </row>
    <row r="86" spans="2:6" s="5" customFormat="1">
      <c r="B86" s="348"/>
      <c r="C86" s="341"/>
      <c r="D86" s="341"/>
      <c r="E86" s="341"/>
      <c r="F86" s="342"/>
    </row>
    <row r="87" spans="2:6" s="5" customFormat="1">
      <c r="B87" s="348"/>
      <c r="C87" s="341"/>
      <c r="D87" s="341"/>
      <c r="E87" s="341"/>
      <c r="F87" s="342"/>
    </row>
    <row r="88" spans="2:6" s="5" customFormat="1">
      <c r="B88" s="348"/>
      <c r="C88" s="341"/>
      <c r="D88" s="341"/>
      <c r="E88" s="341"/>
      <c r="F88" s="342"/>
    </row>
    <row r="89" spans="2:6" s="5" customFormat="1">
      <c r="B89" s="348"/>
      <c r="C89" s="341"/>
      <c r="D89" s="341"/>
      <c r="E89" s="341"/>
      <c r="F89" s="342"/>
    </row>
    <row r="90" spans="2:6" s="5" customFormat="1">
      <c r="B90" s="348"/>
      <c r="C90" s="341"/>
      <c r="D90" s="341"/>
      <c r="E90" s="341"/>
      <c r="F90" s="342"/>
    </row>
    <row r="91" spans="2:6" s="5" customFormat="1">
      <c r="B91" s="348"/>
      <c r="C91" s="341"/>
      <c r="D91" s="341"/>
      <c r="E91" s="341"/>
      <c r="F91" s="342"/>
    </row>
    <row r="92" spans="2:6" s="5" customFormat="1">
      <c r="B92" s="348"/>
      <c r="C92" s="341"/>
      <c r="D92" s="341"/>
      <c r="E92" s="341"/>
      <c r="F92" s="342"/>
    </row>
    <row r="93" spans="2:6" s="5" customFormat="1">
      <c r="B93" s="348"/>
      <c r="C93" s="341"/>
      <c r="D93" s="341"/>
      <c r="E93" s="341"/>
      <c r="F93" s="342"/>
    </row>
    <row r="94" spans="2:6" s="5" customFormat="1">
      <c r="B94" s="348"/>
      <c r="C94" s="341"/>
      <c r="D94" s="341"/>
      <c r="E94" s="341"/>
      <c r="F94" s="342"/>
    </row>
    <row r="95" spans="2:6" s="5" customFormat="1">
      <c r="B95" s="348"/>
      <c r="C95" s="341"/>
      <c r="D95" s="341"/>
      <c r="E95" s="341"/>
      <c r="F95" s="342"/>
    </row>
    <row r="96" spans="2:6" s="5" customFormat="1">
      <c r="B96" s="348"/>
      <c r="C96" s="341"/>
      <c r="D96" s="341"/>
      <c r="E96" s="341"/>
      <c r="F96" s="342"/>
    </row>
    <row r="97" spans="2:6" s="5" customFormat="1">
      <c r="B97" s="348"/>
      <c r="C97" s="341"/>
      <c r="D97" s="341"/>
      <c r="E97" s="341"/>
      <c r="F97" s="342"/>
    </row>
    <row r="98" spans="2:6" s="5" customFormat="1">
      <c r="B98" s="348"/>
      <c r="C98" s="341"/>
      <c r="D98" s="341"/>
      <c r="E98" s="341"/>
      <c r="F98" s="342"/>
    </row>
    <row r="99" spans="2:6" s="5" customFormat="1">
      <c r="B99" s="348"/>
      <c r="C99" s="341"/>
      <c r="D99" s="341"/>
      <c r="E99" s="341"/>
      <c r="F99" s="342"/>
    </row>
    <row r="100" spans="2:6" s="5" customFormat="1">
      <c r="B100" s="348"/>
      <c r="C100" s="341"/>
      <c r="D100" s="341"/>
      <c r="E100" s="341"/>
      <c r="F100" s="342"/>
    </row>
    <row r="101" spans="2:6" s="5" customFormat="1">
      <c r="B101" s="348"/>
      <c r="C101" s="341"/>
      <c r="D101" s="341"/>
      <c r="E101" s="341"/>
      <c r="F101" s="342"/>
    </row>
    <row r="102" spans="2:6" s="5" customFormat="1">
      <c r="B102" s="348"/>
      <c r="C102" s="341"/>
      <c r="D102" s="341"/>
      <c r="E102" s="341"/>
      <c r="F102" s="342"/>
    </row>
    <row r="103" spans="2:6" s="5" customFormat="1">
      <c r="B103" s="348"/>
      <c r="C103" s="341"/>
      <c r="D103" s="341"/>
      <c r="E103" s="341"/>
      <c r="F103" s="342"/>
    </row>
    <row r="104" spans="2:6" s="5" customFormat="1">
      <c r="B104" s="348"/>
      <c r="C104" s="341"/>
      <c r="D104" s="341"/>
      <c r="E104" s="341"/>
      <c r="F104" s="342"/>
    </row>
    <row r="105" spans="2:6" s="5" customFormat="1">
      <c r="B105" s="348"/>
      <c r="C105" s="341"/>
      <c r="D105" s="341"/>
      <c r="E105" s="341"/>
      <c r="F105" s="342"/>
    </row>
    <row r="106" spans="2:6" s="5" customFormat="1">
      <c r="B106" s="348"/>
      <c r="C106" s="341"/>
      <c r="D106" s="341"/>
      <c r="E106" s="341"/>
      <c r="F106" s="342"/>
    </row>
    <row r="107" spans="2:6" s="5" customFormat="1">
      <c r="B107" s="348"/>
      <c r="C107" s="341"/>
      <c r="D107" s="341"/>
      <c r="E107" s="341"/>
      <c r="F107" s="342"/>
    </row>
    <row r="108" spans="2:6" s="5" customFormat="1">
      <c r="B108" s="348"/>
      <c r="C108" s="341"/>
      <c r="D108" s="341"/>
      <c r="E108" s="341"/>
      <c r="F108" s="342"/>
    </row>
    <row r="109" spans="2:6" s="5" customFormat="1">
      <c r="B109" s="348"/>
      <c r="C109" s="341"/>
      <c r="D109" s="341"/>
      <c r="E109" s="341"/>
      <c r="F109" s="342"/>
    </row>
    <row r="110" spans="2:6" s="5" customFormat="1">
      <c r="B110" s="348"/>
      <c r="C110" s="341"/>
      <c r="D110" s="341"/>
      <c r="E110" s="341"/>
      <c r="F110" s="342"/>
    </row>
    <row r="111" spans="2:6" s="5" customFormat="1">
      <c r="B111" s="348"/>
      <c r="C111" s="341"/>
      <c r="D111" s="341"/>
      <c r="E111" s="341"/>
      <c r="F111" s="342"/>
    </row>
    <row r="112" spans="2:6" s="5" customFormat="1">
      <c r="B112" s="348"/>
      <c r="C112" s="341"/>
      <c r="D112" s="341"/>
      <c r="E112" s="341"/>
      <c r="F112" s="342"/>
    </row>
    <row r="113" spans="2:6" s="5" customFormat="1">
      <c r="B113" s="348"/>
      <c r="C113" s="341"/>
      <c r="D113" s="341"/>
      <c r="E113" s="341"/>
      <c r="F113" s="342"/>
    </row>
    <row r="114" spans="2:6" s="5" customFormat="1">
      <c r="B114" s="348"/>
      <c r="C114" s="341"/>
      <c r="D114" s="341"/>
      <c r="E114" s="341"/>
      <c r="F114" s="342"/>
    </row>
    <row r="115" spans="2:6" s="5" customFormat="1">
      <c r="B115" s="348"/>
      <c r="C115" s="341"/>
      <c r="D115" s="341"/>
      <c r="E115" s="341"/>
      <c r="F115" s="342"/>
    </row>
    <row r="116" spans="2:6" s="5" customFormat="1">
      <c r="B116" s="348"/>
      <c r="C116" s="341"/>
      <c r="D116" s="341"/>
      <c r="E116" s="341"/>
      <c r="F116" s="342"/>
    </row>
    <row r="117" spans="2:6" s="5" customFormat="1">
      <c r="B117" s="348"/>
      <c r="C117" s="341"/>
      <c r="D117" s="341"/>
      <c r="E117" s="341"/>
      <c r="F117" s="342"/>
    </row>
    <row r="118" spans="2:6" s="5" customFormat="1">
      <c r="B118" s="348"/>
      <c r="C118" s="341"/>
      <c r="D118" s="341"/>
      <c r="E118" s="341"/>
      <c r="F118" s="342"/>
    </row>
    <row r="119" spans="2:6" s="5" customFormat="1">
      <c r="B119" s="348"/>
      <c r="C119" s="341"/>
      <c r="D119" s="341"/>
      <c r="E119" s="341"/>
      <c r="F119" s="342"/>
    </row>
    <row r="120" spans="2:6" s="5" customFormat="1">
      <c r="B120" s="348"/>
      <c r="C120" s="341"/>
      <c r="D120" s="341"/>
      <c r="E120" s="341"/>
      <c r="F120" s="342"/>
    </row>
    <row r="121" spans="2:6" s="5" customFormat="1">
      <c r="B121" s="348"/>
      <c r="C121" s="341"/>
      <c r="D121" s="341"/>
      <c r="E121" s="341"/>
      <c r="F121" s="342"/>
    </row>
    <row r="122" spans="2:6" s="5" customFormat="1">
      <c r="B122" s="348"/>
      <c r="C122" s="341"/>
      <c r="D122" s="341"/>
      <c r="E122" s="341"/>
      <c r="F122" s="342"/>
    </row>
    <row r="123" spans="2:6" s="5" customFormat="1">
      <c r="B123" s="348"/>
      <c r="C123" s="341"/>
      <c r="D123" s="341"/>
      <c r="E123" s="341"/>
      <c r="F123" s="342"/>
    </row>
    <row r="124" spans="2:6" s="5" customFormat="1">
      <c r="B124" s="348"/>
      <c r="C124" s="341"/>
      <c r="D124" s="341"/>
      <c r="E124" s="341"/>
      <c r="F124" s="342"/>
    </row>
    <row r="125" spans="2:6" s="5" customFormat="1">
      <c r="B125" s="348"/>
      <c r="C125" s="341"/>
      <c r="D125" s="341"/>
      <c r="E125" s="341"/>
      <c r="F125" s="342"/>
    </row>
    <row r="126" spans="2:6" s="5" customFormat="1">
      <c r="B126" s="348"/>
      <c r="C126" s="341"/>
      <c r="D126" s="341"/>
      <c r="E126" s="341"/>
      <c r="F126" s="342"/>
    </row>
    <row r="127" spans="2:6" s="5" customFormat="1">
      <c r="B127" s="348"/>
      <c r="C127" s="341"/>
      <c r="D127" s="341"/>
      <c r="E127" s="341"/>
      <c r="F127" s="342"/>
    </row>
    <row r="128" spans="2:6" s="5" customFormat="1">
      <c r="B128" s="348"/>
      <c r="C128" s="341"/>
      <c r="D128" s="341"/>
      <c r="E128" s="341"/>
      <c r="F128" s="342"/>
    </row>
    <row r="129" spans="2:6" s="5" customFormat="1">
      <c r="B129" s="348"/>
      <c r="C129" s="341"/>
      <c r="D129" s="341"/>
      <c r="E129" s="341"/>
      <c r="F129" s="342"/>
    </row>
    <row r="130" spans="2:6" s="5" customFormat="1">
      <c r="B130" s="348"/>
      <c r="C130" s="341"/>
      <c r="D130" s="341"/>
      <c r="E130" s="341"/>
      <c r="F130" s="342"/>
    </row>
    <row r="131" spans="2:6" s="5" customFormat="1">
      <c r="B131" s="348"/>
      <c r="C131" s="341"/>
      <c r="D131" s="341"/>
      <c r="E131" s="341"/>
      <c r="F131" s="342"/>
    </row>
    <row r="132" spans="2:6" s="5" customFormat="1">
      <c r="B132" s="348"/>
      <c r="C132" s="341"/>
      <c r="D132" s="341"/>
      <c r="E132" s="341"/>
      <c r="F132" s="342"/>
    </row>
    <row r="133" spans="2:6" s="5" customFormat="1">
      <c r="B133" s="348"/>
      <c r="C133" s="341"/>
      <c r="D133" s="341"/>
      <c r="E133" s="341"/>
      <c r="F133" s="342"/>
    </row>
    <row r="134" spans="2:6" s="5" customFormat="1">
      <c r="B134" s="348"/>
      <c r="C134" s="341"/>
      <c r="D134" s="341"/>
      <c r="E134" s="341"/>
      <c r="F134" s="342"/>
    </row>
    <row r="135" spans="2:6" s="5" customFormat="1">
      <c r="B135" s="348"/>
      <c r="C135" s="341"/>
      <c r="D135" s="341"/>
      <c r="E135" s="341"/>
      <c r="F135" s="342"/>
    </row>
    <row r="136" spans="2:6" s="5" customFormat="1">
      <c r="B136" s="348"/>
      <c r="C136" s="341"/>
      <c r="D136" s="341"/>
      <c r="E136" s="341"/>
      <c r="F136" s="342"/>
    </row>
    <row r="137" spans="2:6" s="5" customFormat="1">
      <c r="B137" s="348"/>
      <c r="C137" s="341"/>
      <c r="D137" s="341"/>
      <c r="E137" s="341"/>
      <c r="F137" s="342"/>
    </row>
  </sheetData>
  <autoFilter ref="B3:F56" xr:uid="{F577DCF7-7E2D-FD42-B798-AAF90E64F754}"/>
  <mergeCells count="4">
    <mergeCell ref="B1:F1"/>
    <mergeCell ref="B2:F2"/>
    <mergeCell ref="D60:E61"/>
    <mergeCell ref="B56:E56"/>
  </mergeCells>
  <dataValidations count="1">
    <dataValidation type="list" allowBlank="1" showInputMessage="1" showErrorMessage="1" sqref="E4:E55" xr:uid="{D4B23559-CDBF-3748-95A8-4645314B7748}">
      <formula1>$C$73:$C$83</formula1>
    </dataValidation>
  </dataValidations>
  <pageMargins left="0.7" right="0.7" top="0.75" bottom="0.75" header="0.3" footer="0.3"/>
  <pageSetup scale="54" orientation="landscape" horizontalDpi="0" verticalDpi="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9750B-CAE4-44ED-92C5-859F9567BA0E}">
  <sheetPr>
    <tabColor rgb="FF92D050"/>
    <pageSetUpPr fitToPage="1"/>
  </sheetPr>
  <dimension ref="A1:AV108"/>
  <sheetViews>
    <sheetView zoomScaleNormal="100" zoomScaleSheetLayoutView="100" workbookViewId="0">
      <selection activeCell="H4" sqref="H4"/>
    </sheetView>
  </sheetViews>
  <sheetFormatPr baseColWidth="10" defaultColWidth="11.33203125" defaultRowHeight="13"/>
  <cols>
    <col min="1" max="1" width="0.83203125" style="36" customWidth="1"/>
    <col min="2" max="4" width="20.83203125" style="1" customWidth="1"/>
    <col min="5" max="5" width="8.6640625" style="1" customWidth="1"/>
    <col min="6" max="6" width="11.83203125" style="1" customWidth="1"/>
    <col min="7" max="7" width="7" style="1" customWidth="1"/>
    <col min="8" max="9" width="11.83203125" style="1" customWidth="1"/>
    <col min="10" max="48" width="11.33203125" style="36"/>
    <col min="49" max="16384" width="11.33203125" style="1"/>
  </cols>
  <sheetData>
    <row r="1" spans="2:9" ht="67" customHeight="1">
      <c r="B1" s="36"/>
      <c r="C1" s="36"/>
      <c r="D1" s="36"/>
      <c r="E1" s="36"/>
      <c r="F1" s="36"/>
      <c r="G1" s="36"/>
      <c r="H1" s="36"/>
      <c r="I1" s="36"/>
    </row>
    <row r="2" spans="2:9" ht="37.25" customHeight="1">
      <c r="B2" s="490" t="s">
        <v>86</v>
      </c>
      <c r="C2" s="490" t="s">
        <v>87</v>
      </c>
      <c r="D2" s="492" t="s">
        <v>88</v>
      </c>
      <c r="E2" s="492" t="s">
        <v>36</v>
      </c>
      <c r="F2" s="494" t="s">
        <v>37</v>
      </c>
      <c r="G2" s="487" t="s">
        <v>5</v>
      </c>
      <c r="H2" s="489" t="s">
        <v>38</v>
      </c>
      <c r="I2" s="489"/>
    </row>
    <row r="3" spans="2:9" ht="30">
      <c r="B3" s="491"/>
      <c r="C3" s="491"/>
      <c r="D3" s="493"/>
      <c r="E3" s="493"/>
      <c r="F3" s="495"/>
      <c r="G3" s="488"/>
      <c r="H3" s="402" t="s">
        <v>39</v>
      </c>
      <c r="I3" s="402" t="s">
        <v>40</v>
      </c>
    </row>
    <row r="4" spans="2:9" ht="33.75" customHeight="1">
      <c r="B4" s="403" t="s">
        <v>41</v>
      </c>
      <c r="C4" s="403" t="s">
        <v>94</v>
      </c>
      <c r="D4" s="404" t="s">
        <v>103</v>
      </c>
      <c r="E4" s="405" t="s">
        <v>6</v>
      </c>
      <c r="F4" s="406">
        <f>SUM(H4:I4)</f>
        <v>0</v>
      </c>
      <c r="G4" s="407">
        <f>IFERROR(F4/$F$15,0)</f>
        <v>0</v>
      </c>
      <c r="H4" s="442"/>
      <c r="I4" s="442"/>
    </row>
    <row r="5" spans="2:9" ht="15">
      <c r="B5" s="408"/>
      <c r="C5" s="409" t="s">
        <v>43</v>
      </c>
      <c r="D5" s="410" t="s">
        <v>43</v>
      </c>
      <c r="E5" s="411" t="s">
        <v>122</v>
      </c>
      <c r="F5" s="412">
        <f t="shared" ref="F5:F14" si="0">SUM(H5:I5)</f>
        <v>0</v>
      </c>
      <c r="G5" s="413">
        <f t="shared" ref="G5:G14" si="1">IFERROR(F5/$F$15,0)</f>
        <v>0</v>
      </c>
      <c r="H5" s="442"/>
      <c r="I5" s="442"/>
    </row>
    <row r="6" spans="2:9" ht="15">
      <c r="B6" s="408"/>
      <c r="C6" s="409" t="s">
        <v>43</v>
      </c>
      <c r="D6" s="410" t="s">
        <v>43</v>
      </c>
      <c r="E6" s="411" t="s">
        <v>122</v>
      </c>
      <c r="F6" s="412">
        <f t="shared" si="0"/>
        <v>0</v>
      </c>
      <c r="G6" s="413">
        <f t="shared" si="1"/>
        <v>0</v>
      </c>
      <c r="H6" s="442"/>
      <c r="I6" s="442"/>
    </row>
    <row r="7" spans="2:9" ht="15">
      <c r="B7" s="408"/>
      <c r="C7" s="409" t="s">
        <v>43</v>
      </c>
      <c r="D7" s="410" t="s">
        <v>43</v>
      </c>
      <c r="E7" s="411" t="s">
        <v>122</v>
      </c>
      <c r="F7" s="412">
        <f t="shared" si="0"/>
        <v>0</v>
      </c>
      <c r="G7" s="413">
        <f t="shared" si="1"/>
        <v>0</v>
      </c>
      <c r="H7" s="442"/>
      <c r="I7" s="442"/>
    </row>
    <row r="8" spans="2:9" ht="15">
      <c r="B8" s="408"/>
      <c r="C8" s="409" t="s">
        <v>43</v>
      </c>
      <c r="D8" s="410" t="s">
        <v>43</v>
      </c>
      <c r="E8" s="411" t="s">
        <v>122</v>
      </c>
      <c r="F8" s="412">
        <f t="shared" si="0"/>
        <v>0</v>
      </c>
      <c r="G8" s="413">
        <f t="shared" si="1"/>
        <v>0</v>
      </c>
      <c r="H8" s="442"/>
      <c r="I8" s="442"/>
    </row>
    <row r="9" spans="2:9" ht="15">
      <c r="B9" s="408"/>
      <c r="C9" s="409" t="s">
        <v>43</v>
      </c>
      <c r="D9" s="410" t="s">
        <v>43</v>
      </c>
      <c r="E9" s="411" t="s">
        <v>122</v>
      </c>
      <c r="F9" s="412">
        <v>0</v>
      </c>
      <c r="G9" s="413">
        <f t="shared" si="1"/>
        <v>0</v>
      </c>
      <c r="H9" s="442"/>
      <c r="I9" s="442"/>
    </row>
    <row r="10" spans="2:9" ht="15">
      <c r="B10" s="408"/>
      <c r="C10" s="409" t="s">
        <v>43</v>
      </c>
      <c r="D10" s="410" t="s">
        <v>43</v>
      </c>
      <c r="E10" s="411" t="s">
        <v>122</v>
      </c>
      <c r="F10" s="412">
        <f t="shared" si="0"/>
        <v>0</v>
      </c>
      <c r="G10" s="413">
        <f t="shared" si="1"/>
        <v>0</v>
      </c>
      <c r="H10" s="442"/>
      <c r="I10" s="442"/>
    </row>
    <row r="11" spans="2:9" ht="15">
      <c r="B11" s="408"/>
      <c r="C11" s="409" t="s">
        <v>43</v>
      </c>
      <c r="D11" s="410" t="s">
        <v>43</v>
      </c>
      <c r="E11" s="411" t="s">
        <v>122</v>
      </c>
      <c r="F11" s="412">
        <f t="shared" si="0"/>
        <v>0</v>
      </c>
      <c r="G11" s="413">
        <f t="shared" si="1"/>
        <v>0</v>
      </c>
      <c r="H11" s="442"/>
      <c r="I11" s="442"/>
    </row>
    <row r="12" spans="2:9" ht="15">
      <c r="B12" s="408"/>
      <c r="C12" s="409" t="s">
        <v>43</v>
      </c>
      <c r="D12" s="410" t="s">
        <v>43</v>
      </c>
      <c r="E12" s="411" t="s">
        <v>122</v>
      </c>
      <c r="F12" s="412">
        <f t="shared" si="0"/>
        <v>0</v>
      </c>
      <c r="G12" s="413">
        <f t="shared" si="1"/>
        <v>0</v>
      </c>
      <c r="H12" s="442"/>
      <c r="I12" s="442"/>
    </row>
    <row r="13" spans="2:9" ht="15">
      <c r="B13" s="408"/>
      <c r="C13" s="409" t="s">
        <v>43</v>
      </c>
      <c r="D13" s="410" t="s">
        <v>43</v>
      </c>
      <c r="E13" s="411" t="s">
        <v>122</v>
      </c>
      <c r="F13" s="412">
        <f t="shared" si="0"/>
        <v>0</v>
      </c>
      <c r="G13" s="413">
        <f t="shared" si="1"/>
        <v>0</v>
      </c>
      <c r="H13" s="442"/>
      <c r="I13" s="442"/>
    </row>
    <row r="14" spans="2:9" ht="15">
      <c r="B14" s="408"/>
      <c r="C14" s="409" t="s">
        <v>43</v>
      </c>
      <c r="D14" s="410" t="s">
        <v>43</v>
      </c>
      <c r="E14" s="411" t="s">
        <v>122</v>
      </c>
      <c r="F14" s="412">
        <f t="shared" si="0"/>
        <v>0</v>
      </c>
      <c r="G14" s="413">
        <f t="shared" si="1"/>
        <v>0</v>
      </c>
      <c r="H14" s="442"/>
      <c r="I14" s="442"/>
    </row>
    <row r="15" spans="2:9" ht="13" customHeight="1">
      <c r="B15" s="414" t="s">
        <v>89</v>
      </c>
      <c r="C15" s="415"/>
      <c r="D15" s="415"/>
      <c r="E15" s="416"/>
      <c r="F15" s="417">
        <f>SUM(F5:F14,F4)</f>
        <v>0</v>
      </c>
      <c r="G15" s="418">
        <f>SUM(G5:G14,G4)</f>
        <v>0</v>
      </c>
      <c r="H15" s="417">
        <f>SUM(H5:H14,H4)</f>
        <v>0</v>
      </c>
      <c r="I15" s="417">
        <f>SUM(I5:I14,I4)</f>
        <v>0</v>
      </c>
    </row>
    <row r="16" spans="2:9" ht="13" customHeight="1">
      <c r="B16" s="414" t="s">
        <v>313</v>
      </c>
      <c r="C16" s="415"/>
      <c r="D16" s="415"/>
      <c r="E16" s="416"/>
      <c r="F16" s="419">
        <f>SUM(H16:I16)</f>
        <v>0</v>
      </c>
      <c r="G16" s="420">
        <f>IFERROR(F16/F15,0)</f>
        <v>0</v>
      </c>
      <c r="H16" s="421"/>
      <c r="I16" s="421"/>
    </row>
    <row r="17" spans="2:8" s="36" customFormat="1">
      <c r="B17" s="351"/>
      <c r="C17" s="351"/>
      <c r="D17" s="351"/>
    </row>
    <row r="18" spans="2:8" s="36" customFormat="1"/>
    <row r="19" spans="2:8" s="36" customFormat="1">
      <c r="H19" s="352"/>
    </row>
    <row r="20" spans="2:8" s="36" customFormat="1">
      <c r="H20" s="352"/>
    </row>
    <row r="21" spans="2:8" s="36" customFormat="1">
      <c r="H21" s="352"/>
    </row>
    <row r="22" spans="2:8" s="36" customFormat="1">
      <c r="H22" s="352"/>
    </row>
    <row r="23" spans="2:8" s="36" customFormat="1">
      <c r="H23" s="352"/>
    </row>
    <row r="24" spans="2:8" s="36" customFormat="1">
      <c r="H24" s="352"/>
    </row>
    <row r="25" spans="2:8" s="36" customFormat="1">
      <c r="H25" s="352"/>
    </row>
    <row r="26" spans="2:8" s="36" customFormat="1">
      <c r="H26" s="352"/>
    </row>
    <row r="27" spans="2:8" s="36" customFormat="1">
      <c r="H27" s="352"/>
    </row>
    <row r="28" spans="2:8" s="36" customFormat="1">
      <c r="H28" s="352"/>
    </row>
    <row r="29" spans="2:8" s="36" customFormat="1"/>
    <row r="30" spans="2:8" s="36" customFormat="1" hidden="1">
      <c r="C30" s="36" t="s">
        <v>43</v>
      </c>
      <c r="D30" s="36" t="s">
        <v>43</v>
      </c>
      <c r="E30" s="36" t="s">
        <v>122</v>
      </c>
    </row>
    <row r="31" spans="2:8" s="36" customFormat="1" ht="16" hidden="1">
      <c r="C31" s="353" t="s">
        <v>90</v>
      </c>
      <c r="D31" s="353" t="s">
        <v>118</v>
      </c>
      <c r="E31" s="36" t="s">
        <v>8</v>
      </c>
    </row>
    <row r="32" spans="2:8" s="36" customFormat="1" ht="16" hidden="1">
      <c r="C32" s="353" t="s">
        <v>91</v>
      </c>
      <c r="D32" s="353" t="s">
        <v>103</v>
      </c>
      <c r="E32" s="36" t="s">
        <v>6</v>
      </c>
    </row>
    <row r="33" spans="3:4" s="36" customFormat="1" ht="16" hidden="1">
      <c r="C33" s="353" t="s">
        <v>92</v>
      </c>
      <c r="D33" s="353" t="s">
        <v>99</v>
      </c>
    </row>
    <row r="34" spans="3:4" s="36" customFormat="1" ht="16" hidden="1">
      <c r="C34" s="353" t="s">
        <v>93</v>
      </c>
      <c r="D34" s="353" t="s">
        <v>100</v>
      </c>
    </row>
    <row r="35" spans="3:4" s="36" customFormat="1" ht="16" hidden="1">
      <c r="C35" s="353" t="s">
        <v>94</v>
      </c>
      <c r="D35" s="353" t="s">
        <v>119</v>
      </c>
    </row>
    <row r="36" spans="3:4" s="36" customFormat="1" ht="16" hidden="1">
      <c r="C36" s="353" t="s">
        <v>95</v>
      </c>
      <c r="D36" s="353" t="s">
        <v>120</v>
      </c>
    </row>
    <row r="37" spans="3:4" s="36" customFormat="1" ht="16" hidden="1">
      <c r="C37" s="353" t="s">
        <v>96</v>
      </c>
      <c r="D37" s="353" t="s">
        <v>42</v>
      </c>
    </row>
    <row r="38" spans="3:4" s="36" customFormat="1" ht="16" hidden="1">
      <c r="C38" s="353" t="s">
        <v>97</v>
      </c>
      <c r="D38" s="353" t="s">
        <v>101</v>
      </c>
    </row>
    <row r="39" spans="3:4" s="36" customFormat="1" ht="16" hidden="1">
      <c r="C39" s="353" t="s">
        <v>116</v>
      </c>
      <c r="D39" s="353" t="s">
        <v>102</v>
      </c>
    </row>
    <row r="40" spans="3:4" s="36" customFormat="1" ht="16" hidden="1">
      <c r="C40" s="353" t="s">
        <v>98</v>
      </c>
    </row>
    <row r="41" spans="3:4" s="36" customFormat="1" ht="16" hidden="1">
      <c r="C41" s="353" t="s">
        <v>117</v>
      </c>
    </row>
    <row r="42" spans="3:4" s="36" customFormat="1"/>
    <row r="43" spans="3:4" s="36" customFormat="1"/>
    <row r="44" spans="3:4" s="36" customFormat="1"/>
    <row r="45" spans="3:4" s="36" customFormat="1"/>
    <row r="46" spans="3:4" s="36" customFormat="1"/>
    <row r="47" spans="3:4" s="36" customFormat="1"/>
    <row r="48" spans="3:4"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sheetData>
  <mergeCells count="7">
    <mergeCell ref="G2:G3"/>
    <mergeCell ref="H2:I2"/>
    <mergeCell ref="B2:B3"/>
    <mergeCell ref="E2:E3"/>
    <mergeCell ref="F2:F3"/>
    <mergeCell ref="C2:C3"/>
    <mergeCell ref="D2:D3"/>
  </mergeCells>
  <dataValidations count="6">
    <dataValidation type="list" allowBlank="1" showInputMessage="1" showErrorMessage="1" sqref="C4" xr:uid="{C1F2813A-4F34-BC44-BF7D-DB228C87A8E3}">
      <formula1>$C$31:$C$41</formula1>
    </dataValidation>
    <dataValidation type="list" allowBlank="1" showInputMessage="1" showErrorMessage="1" sqref="E4" xr:uid="{5BA33ACA-EF73-4C48-841C-440DC13C34C5}">
      <formula1>$E$31:$E$32</formula1>
    </dataValidation>
    <dataValidation type="list" allowBlank="1" showInputMessage="1" showErrorMessage="1" sqref="D4" xr:uid="{615A3996-30A5-EF46-A2A0-3E1717BE3D3E}">
      <formula1>$D$31:$D$39</formula1>
    </dataValidation>
    <dataValidation type="list" allowBlank="1" showInputMessage="1" showErrorMessage="1" sqref="E5:E14" xr:uid="{D7198AD3-5A00-3042-9A1A-93FDA27B4BEA}">
      <formula1>$E$30:$E$32</formula1>
    </dataValidation>
    <dataValidation type="list" allowBlank="1" showInputMessage="1" showErrorMessage="1" sqref="C5:C14" xr:uid="{50F0606C-D282-0640-9163-73260175AEF3}">
      <formula1>$C$30:$C$41</formula1>
    </dataValidation>
    <dataValidation type="list" allowBlank="1" showInputMessage="1" showErrorMessage="1" sqref="D5:D14" xr:uid="{F5460457-B729-514D-98BC-1E64AF61B3D9}">
      <formula1>$D$30:$D$39</formula1>
    </dataValidation>
  </dataValidations>
  <printOptions horizontalCentered="1"/>
  <pageMargins left="0.75" right="0.75" top="1.22" bottom="0.98" header="0.51" footer="0.51"/>
  <pageSetup scale="77" fitToWidth="0" orientation="landscape" r:id="rId1"/>
  <headerFooter alignWithMargins="0">
    <oddHeader>&amp;C&amp;K000000FINANCIAL STRUCTURE - DEVELOPMENT</oddHeader>
    <oddFooter>&amp;C&amp;F</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EEE18-C39A-BF48-A41B-299E26F55683}">
  <sheetPr>
    <tabColor rgb="FFD5FFAB"/>
  </sheetPr>
  <dimension ref="A1:AS159"/>
  <sheetViews>
    <sheetView zoomScaleNormal="100" workbookViewId="0">
      <selection activeCell="D3" sqref="D3"/>
    </sheetView>
  </sheetViews>
  <sheetFormatPr baseColWidth="10" defaultColWidth="8.6640625" defaultRowHeight="13"/>
  <cols>
    <col min="1" max="1" width="9" customWidth="1"/>
    <col min="2" max="2" width="31.1640625" style="302" bestFit="1" customWidth="1"/>
    <col min="3" max="3" width="15.1640625" style="302" customWidth="1"/>
    <col min="4" max="15" width="10.83203125" style="302" customWidth="1"/>
    <col min="16" max="16" width="14" style="302" customWidth="1"/>
    <col min="17" max="45" width="11.5" style="5" customWidth="1"/>
    <col min="46" max="256" width="11.5" customWidth="1"/>
  </cols>
  <sheetData>
    <row r="1" spans="1:16">
      <c r="A1" s="364"/>
      <c r="B1" s="365"/>
      <c r="C1" s="365"/>
      <c r="D1" s="365"/>
      <c r="E1" s="365"/>
      <c r="F1" s="365"/>
      <c r="G1" s="365"/>
      <c r="H1" s="365"/>
      <c r="I1" s="365"/>
      <c r="J1" s="365"/>
      <c r="K1" s="365"/>
      <c r="L1" s="365"/>
      <c r="M1" s="365"/>
      <c r="N1" s="365"/>
      <c r="O1" s="365"/>
      <c r="P1" s="366"/>
    </row>
    <row r="2" spans="1:16" ht="45" customHeight="1">
      <c r="A2" s="498" t="s">
        <v>325</v>
      </c>
      <c r="B2" s="499"/>
      <c r="C2" s="499"/>
      <c r="D2" s="499"/>
      <c r="E2" s="499"/>
      <c r="F2" s="499"/>
      <c r="G2" s="499"/>
      <c r="H2" s="499"/>
      <c r="I2" s="499"/>
      <c r="J2" s="499"/>
      <c r="K2" s="499"/>
      <c r="L2" s="499"/>
      <c r="M2" s="499"/>
      <c r="N2" s="499"/>
      <c r="O2" s="499"/>
      <c r="P2" s="500"/>
    </row>
    <row r="3" spans="1:16" ht="13" customHeight="1">
      <c r="A3" s="501" t="s">
        <v>13</v>
      </c>
      <c r="B3" s="502" t="s">
        <v>4</v>
      </c>
      <c r="C3" s="504" t="s">
        <v>300</v>
      </c>
      <c r="D3" s="335" t="s">
        <v>285</v>
      </c>
      <c r="E3" s="335" t="s">
        <v>285</v>
      </c>
      <c r="F3" s="335" t="s">
        <v>285</v>
      </c>
      <c r="G3" s="335" t="s">
        <v>285</v>
      </c>
      <c r="H3" s="335" t="s">
        <v>285</v>
      </c>
      <c r="I3" s="335" t="s">
        <v>285</v>
      </c>
      <c r="J3" s="335" t="s">
        <v>285</v>
      </c>
      <c r="K3" s="335" t="s">
        <v>285</v>
      </c>
      <c r="L3" s="335" t="s">
        <v>285</v>
      </c>
      <c r="M3" s="335" t="s">
        <v>285</v>
      </c>
      <c r="N3" s="335" t="s">
        <v>285</v>
      </c>
      <c r="O3" s="335" t="s">
        <v>285</v>
      </c>
      <c r="P3" s="505" t="s">
        <v>7</v>
      </c>
    </row>
    <row r="4" spans="1:16" ht="14">
      <c r="A4" s="501"/>
      <c r="B4" s="503"/>
      <c r="C4" s="504"/>
      <c r="D4" s="335" t="s">
        <v>286</v>
      </c>
      <c r="E4" s="335" t="s">
        <v>286</v>
      </c>
      <c r="F4" s="335" t="s">
        <v>286</v>
      </c>
      <c r="G4" s="335" t="s">
        <v>286</v>
      </c>
      <c r="H4" s="335" t="s">
        <v>286</v>
      </c>
      <c r="I4" s="335" t="s">
        <v>286</v>
      </c>
      <c r="J4" s="335" t="s">
        <v>286</v>
      </c>
      <c r="K4" s="335" t="s">
        <v>286</v>
      </c>
      <c r="L4" s="335" t="s">
        <v>286</v>
      </c>
      <c r="M4" s="335" t="s">
        <v>286</v>
      </c>
      <c r="N4" s="335" t="s">
        <v>286</v>
      </c>
      <c r="O4" s="335" t="s">
        <v>286</v>
      </c>
      <c r="P4" s="505"/>
    </row>
    <row r="5" spans="1:16" ht="14">
      <c r="A5" s="270"/>
      <c r="B5" s="271" t="s">
        <v>287</v>
      </c>
      <c r="C5" s="272"/>
      <c r="D5" s="270"/>
      <c r="E5" s="270"/>
      <c r="F5" s="270"/>
      <c r="G5" s="270"/>
      <c r="H5" s="270"/>
      <c r="I5" s="270"/>
      <c r="J5" s="270"/>
      <c r="K5" s="270"/>
      <c r="L5" s="270"/>
      <c r="M5" s="270"/>
      <c r="N5" s="270"/>
      <c r="O5" s="270"/>
      <c r="P5" s="273"/>
    </row>
    <row r="6" spans="1:16">
      <c r="A6" s="274"/>
      <c r="B6" s="275"/>
      <c r="C6" s="275"/>
      <c r="D6" s="275"/>
      <c r="E6" s="275"/>
      <c r="F6" s="275"/>
      <c r="G6" s="275"/>
      <c r="H6" s="275"/>
      <c r="I6" s="275"/>
      <c r="J6" s="275"/>
      <c r="K6" s="275"/>
      <c r="L6" s="275"/>
      <c r="M6" s="275"/>
      <c r="N6" s="275"/>
      <c r="O6" s="275"/>
      <c r="P6" s="276"/>
    </row>
    <row r="7" spans="1:16">
      <c r="A7" s="303">
        <v>1</v>
      </c>
      <c r="B7" s="304" t="s">
        <v>126</v>
      </c>
      <c r="C7" s="277"/>
      <c r="D7" s="277"/>
      <c r="E7" s="277"/>
      <c r="F7" s="277"/>
      <c r="G7" s="277"/>
      <c r="H7" s="277"/>
      <c r="I7" s="277"/>
      <c r="J7" s="277"/>
      <c r="K7" s="277"/>
      <c r="L7" s="277"/>
      <c r="M7" s="277"/>
      <c r="N7" s="277"/>
      <c r="O7" s="277"/>
      <c r="P7" s="362"/>
    </row>
    <row r="8" spans="1:16">
      <c r="A8" s="305">
        <v>1.01</v>
      </c>
      <c r="B8" s="306" t="s">
        <v>127</v>
      </c>
      <c r="C8" s="277">
        <f>'Development Budget - TOPSHEET'!D8</f>
        <v>0</v>
      </c>
      <c r="D8" s="331">
        <v>0</v>
      </c>
      <c r="E8" s="331">
        <v>0</v>
      </c>
      <c r="F8" s="331">
        <v>0</v>
      </c>
      <c r="G8" s="331">
        <v>0</v>
      </c>
      <c r="H8" s="331">
        <v>0</v>
      </c>
      <c r="I8" s="331">
        <v>0</v>
      </c>
      <c r="J8" s="331">
        <v>0</v>
      </c>
      <c r="K8" s="331">
        <v>0</v>
      </c>
      <c r="L8" s="331">
        <v>0</v>
      </c>
      <c r="M8" s="331">
        <v>0</v>
      </c>
      <c r="N8" s="331">
        <v>0</v>
      </c>
      <c r="O8" s="331">
        <v>0</v>
      </c>
      <c r="P8" s="279">
        <f>SUM(D8:O8)</f>
        <v>0</v>
      </c>
    </row>
    <row r="9" spans="1:16">
      <c r="A9" s="329"/>
      <c r="B9" s="328" t="s">
        <v>129</v>
      </c>
      <c r="C9" s="281">
        <f>SUM(C8)</f>
        <v>0</v>
      </c>
      <c r="D9" s="281">
        <f t="shared" ref="D9:O9" si="0">SUM(D8)</f>
        <v>0</v>
      </c>
      <c r="E9" s="281">
        <f t="shared" si="0"/>
        <v>0</v>
      </c>
      <c r="F9" s="281">
        <f t="shared" si="0"/>
        <v>0</v>
      </c>
      <c r="G9" s="281">
        <f t="shared" si="0"/>
        <v>0</v>
      </c>
      <c r="H9" s="281">
        <f t="shared" si="0"/>
        <v>0</v>
      </c>
      <c r="I9" s="281">
        <f t="shared" si="0"/>
        <v>0</v>
      </c>
      <c r="J9" s="281">
        <f t="shared" si="0"/>
        <v>0</v>
      </c>
      <c r="K9" s="281">
        <f t="shared" si="0"/>
        <v>0</v>
      </c>
      <c r="L9" s="281">
        <f t="shared" si="0"/>
        <v>0</v>
      </c>
      <c r="M9" s="281">
        <f t="shared" si="0"/>
        <v>0</v>
      </c>
      <c r="N9" s="281">
        <f t="shared" si="0"/>
        <v>0</v>
      </c>
      <c r="O9" s="281">
        <f t="shared" si="0"/>
        <v>0</v>
      </c>
      <c r="P9" s="282">
        <f>SUM(D9:O9)</f>
        <v>0</v>
      </c>
    </row>
    <row r="10" spans="1:16">
      <c r="A10" s="305"/>
      <c r="B10" s="306"/>
      <c r="C10" s="325"/>
      <c r="D10" s="278"/>
      <c r="E10" s="278"/>
      <c r="F10" s="278"/>
      <c r="G10" s="278"/>
      <c r="H10" s="278"/>
      <c r="I10" s="278"/>
      <c r="J10" s="278"/>
      <c r="K10" s="278"/>
      <c r="L10" s="278"/>
      <c r="M10" s="278"/>
      <c r="N10" s="278"/>
      <c r="O10" s="278"/>
      <c r="P10" s="279"/>
    </row>
    <row r="11" spans="1:16">
      <c r="A11" s="307">
        <v>2</v>
      </c>
      <c r="B11" s="308" t="s">
        <v>31</v>
      </c>
      <c r="C11" s="277"/>
      <c r="D11" s="277"/>
      <c r="E11" s="277"/>
      <c r="F11" s="277"/>
      <c r="G11" s="277"/>
      <c r="H11" s="277"/>
      <c r="I11" s="277"/>
      <c r="J11" s="277"/>
      <c r="K11" s="277"/>
      <c r="L11" s="277"/>
      <c r="M11" s="277"/>
      <c r="N11" s="277"/>
      <c r="O11" s="277"/>
      <c r="P11" s="279"/>
    </row>
    <row r="12" spans="1:16">
      <c r="A12" s="309">
        <v>2.0099999999999998</v>
      </c>
      <c r="B12" s="310" t="s">
        <v>131</v>
      </c>
      <c r="C12" s="277">
        <f>'Development Budget - TOPSHEET'!D12</f>
        <v>0</v>
      </c>
      <c r="D12" s="331">
        <v>0</v>
      </c>
      <c r="E12" s="331">
        <v>0</v>
      </c>
      <c r="F12" s="331">
        <v>0</v>
      </c>
      <c r="G12" s="331">
        <v>0</v>
      </c>
      <c r="H12" s="331">
        <v>0</v>
      </c>
      <c r="I12" s="331">
        <v>0</v>
      </c>
      <c r="J12" s="331">
        <v>0</v>
      </c>
      <c r="K12" s="331">
        <v>0</v>
      </c>
      <c r="L12" s="331">
        <v>0</v>
      </c>
      <c r="M12" s="331">
        <v>0</v>
      </c>
      <c r="N12" s="331">
        <v>0</v>
      </c>
      <c r="O12" s="331">
        <v>0</v>
      </c>
      <c r="P12" s="279">
        <f>SUM(D12:O12)</f>
        <v>0</v>
      </c>
    </row>
    <row r="13" spans="1:16">
      <c r="A13" s="309">
        <v>2.0099999999999998</v>
      </c>
      <c r="B13" s="310" t="s">
        <v>131</v>
      </c>
      <c r="C13" s="277">
        <f>'Development Budget - TOPSHEET'!D13</f>
        <v>0</v>
      </c>
      <c r="D13" s="331">
        <v>0</v>
      </c>
      <c r="E13" s="331">
        <v>0</v>
      </c>
      <c r="F13" s="331">
        <v>0</v>
      </c>
      <c r="G13" s="331">
        <v>0</v>
      </c>
      <c r="H13" s="331">
        <v>0</v>
      </c>
      <c r="I13" s="331">
        <v>0</v>
      </c>
      <c r="J13" s="331">
        <v>0</v>
      </c>
      <c r="K13" s="331">
        <v>0</v>
      </c>
      <c r="L13" s="331">
        <v>0</v>
      </c>
      <c r="M13" s="331">
        <v>0</v>
      </c>
      <c r="N13" s="331">
        <v>0</v>
      </c>
      <c r="O13" s="331">
        <v>0</v>
      </c>
      <c r="P13" s="279">
        <f t="shared" ref="P13:P20" si="1">SUM(D13:O13)</f>
        <v>0</v>
      </c>
    </row>
    <row r="14" spans="1:16">
      <c r="A14" s="309">
        <v>2.0099999999999998</v>
      </c>
      <c r="B14" s="310" t="s">
        <v>131</v>
      </c>
      <c r="C14" s="277">
        <f>'Development Budget - TOPSHEET'!D14</f>
        <v>0</v>
      </c>
      <c r="D14" s="331">
        <v>0</v>
      </c>
      <c r="E14" s="331">
        <v>0</v>
      </c>
      <c r="F14" s="331">
        <v>0</v>
      </c>
      <c r="G14" s="331">
        <v>0</v>
      </c>
      <c r="H14" s="331">
        <v>0</v>
      </c>
      <c r="I14" s="331">
        <v>0</v>
      </c>
      <c r="J14" s="331">
        <v>0</v>
      </c>
      <c r="K14" s="331">
        <v>0</v>
      </c>
      <c r="L14" s="331">
        <v>0</v>
      </c>
      <c r="M14" s="331">
        <v>0</v>
      </c>
      <c r="N14" s="331">
        <v>0</v>
      </c>
      <c r="O14" s="331">
        <v>0</v>
      </c>
      <c r="P14" s="279">
        <f t="shared" si="1"/>
        <v>0</v>
      </c>
    </row>
    <row r="15" spans="1:16">
      <c r="A15" s="305">
        <v>2.0499999999999998</v>
      </c>
      <c r="B15" s="306" t="s">
        <v>134</v>
      </c>
      <c r="C15" s="277">
        <f>'Development Budget - TOPSHEET'!D15</f>
        <v>0</v>
      </c>
      <c r="D15" s="331">
        <v>0</v>
      </c>
      <c r="E15" s="331">
        <v>0</v>
      </c>
      <c r="F15" s="331">
        <v>0</v>
      </c>
      <c r="G15" s="331">
        <v>0</v>
      </c>
      <c r="H15" s="331">
        <v>0</v>
      </c>
      <c r="I15" s="331">
        <v>0</v>
      </c>
      <c r="J15" s="331">
        <v>0</v>
      </c>
      <c r="K15" s="331">
        <v>0</v>
      </c>
      <c r="L15" s="331">
        <v>0</v>
      </c>
      <c r="M15" s="331">
        <v>0</v>
      </c>
      <c r="N15" s="331">
        <v>0</v>
      </c>
      <c r="O15" s="331">
        <v>0</v>
      </c>
      <c r="P15" s="279">
        <f t="shared" si="1"/>
        <v>0</v>
      </c>
    </row>
    <row r="16" spans="1:16">
      <c r="A16" s="305">
        <v>2.2000000000000002</v>
      </c>
      <c r="B16" s="306" t="s">
        <v>112</v>
      </c>
      <c r="C16" s="277">
        <f>'Development Budget - TOPSHEET'!D16</f>
        <v>0</v>
      </c>
      <c r="D16" s="331">
        <v>0</v>
      </c>
      <c r="E16" s="331">
        <v>0</v>
      </c>
      <c r="F16" s="331">
        <v>0</v>
      </c>
      <c r="G16" s="331">
        <v>0</v>
      </c>
      <c r="H16" s="331">
        <v>0</v>
      </c>
      <c r="I16" s="331">
        <v>0</v>
      </c>
      <c r="J16" s="331">
        <v>0</v>
      </c>
      <c r="K16" s="331">
        <v>0</v>
      </c>
      <c r="L16" s="331">
        <v>0</v>
      </c>
      <c r="M16" s="331">
        <v>0</v>
      </c>
      <c r="N16" s="331">
        <v>0</v>
      </c>
      <c r="O16" s="331">
        <v>0</v>
      </c>
      <c r="P16" s="279">
        <f t="shared" si="1"/>
        <v>0</v>
      </c>
    </row>
    <row r="17" spans="1:16">
      <c r="A17" s="305">
        <v>2.25</v>
      </c>
      <c r="B17" s="306" t="s">
        <v>137</v>
      </c>
      <c r="C17" s="277">
        <f>'Development Budget - TOPSHEET'!D17</f>
        <v>0</v>
      </c>
      <c r="D17" s="331">
        <v>0</v>
      </c>
      <c r="E17" s="331">
        <v>0</v>
      </c>
      <c r="F17" s="331">
        <v>0</v>
      </c>
      <c r="G17" s="331">
        <v>0</v>
      </c>
      <c r="H17" s="331">
        <v>0</v>
      </c>
      <c r="I17" s="331">
        <v>0</v>
      </c>
      <c r="J17" s="331">
        <v>0</v>
      </c>
      <c r="K17" s="331">
        <v>0</v>
      </c>
      <c r="L17" s="331">
        <v>0</v>
      </c>
      <c r="M17" s="331">
        <v>0</v>
      </c>
      <c r="N17" s="331">
        <v>0</v>
      </c>
      <c r="O17" s="331">
        <v>0</v>
      </c>
      <c r="P17" s="279">
        <f t="shared" si="1"/>
        <v>0</v>
      </c>
    </row>
    <row r="18" spans="1:16">
      <c r="A18" s="305">
        <v>2.25</v>
      </c>
      <c r="B18" s="306" t="s">
        <v>139</v>
      </c>
      <c r="C18" s="277">
        <f>'Development Budget - TOPSHEET'!D18</f>
        <v>0</v>
      </c>
      <c r="D18" s="331">
        <v>0</v>
      </c>
      <c r="E18" s="331">
        <v>0</v>
      </c>
      <c r="F18" s="331">
        <v>0</v>
      </c>
      <c r="G18" s="331">
        <v>0</v>
      </c>
      <c r="H18" s="331">
        <v>0</v>
      </c>
      <c r="I18" s="331">
        <v>0</v>
      </c>
      <c r="J18" s="331">
        <v>0</v>
      </c>
      <c r="K18" s="331">
        <v>0</v>
      </c>
      <c r="L18" s="331">
        <v>0</v>
      </c>
      <c r="M18" s="331">
        <v>0</v>
      </c>
      <c r="N18" s="331">
        <v>0</v>
      </c>
      <c r="O18" s="331">
        <v>0</v>
      </c>
      <c r="P18" s="279">
        <f t="shared" si="1"/>
        <v>0</v>
      </c>
    </row>
    <row r="19" spans="1:16">
      <c r="A19" s="309">
        <v>2.5</v>
      </c>
      <c r="B19" s="306" t="s">
        <v>141</v>
      </c>
      <c r="C19" s="277">
        <f>'Development Budget - TOPSHEET'!D19</f>
        <v>0</v>
      </c>
      <c r="D19" s="331">
        <v>0</v>
      </c>
      <c r="E19" s="331">
        <v>0</v>
      </c>
      <c r="F19" s="331">
        <v>0</v>
      </c>
      <c r="G19" s="331">
        <v>0</v>
      </c>
      <c r="H19" s="331">
        <v>0</v>
      </c>
      <c r="I19" s="331">
        <v>0</v>
      </c>
      <c r="J19" s="331">
        <v>0</v>
      </c>
      <c r="K19" s="331">
        <v>0</v>
      </c>
      <c r="L19" s="331">
        <v>0</v>
      </c>
      <c r="M19" s="331">
        <v>0</v>
      </c>
      <c r="N19" s="331">
        <v>0</v>
      </c>
      <c r="O19" s="331">
        <v>0</v>
      </c>
      <c r="P19" s="279">
        <f t="shared" si="1"/>
        <v>0</v>
      </c>
    </row>
    <row r="20" spans="1:16">
      <c r="A20" s="305">
        <v>2.9</v>
      </c>
      <c r="B20" s="306" t="s">
        <v>17</v>
      </c>
      <c r="C20" s="277">
        <f>'Development Budget - TOPSHEET'!D20</f>
        <v>0</v>
      </c>
      <c r="D20" s="331">
        <v>0</v>
      </c>
      <c r="E20" s="331">
        <v>0</v>
      </c>
      <c r="F20" s="331">
        <v>0</v>
      </c>
      <c r="G20" s="331">
        <v>0</v>
      </c>
      <c r="H20" s="331">
        <v>0</v>
      </c>
      <c r="I20" s="331">
        <v>0</v>
      </c>
      <c r="J20" s="331">
        <v>0</v>
      </c>
      <c r="K20" s="331">
        <v>0</v>
      </c>
      <c r="L20" s="331">
        <v>0</v>
      </c>
      <c r="M20" s="331">
        <v>0</v>
      </c>
      <c r="N20" s="331">
        <v>0</v>
      </c>
      <c r="O20" s="331">
        <v>0</v>
      </c>
      <c r="P20" s="279">
        <f t="shared" si="1"/>
        <v>0</v>
      </c>
    </row>
    <row r="21" spans="1:16">
      <c r="A21" s="330"/>
      <c r="B21" s="328" t="s">
        <v>144</v>
      </c>
      <c r="C21" s="281">
        <f>SUM(C12:C20)</f>
        <v>0</v>
      </c>
      <c r="D21" s="281">
        <f t="shared" ref="D21:O21" si="2">SUM(D12:D20)</f>
        <v>0</v>
      </c>
      <c r="E21" s="281">
        <f t="shared" si="2"/>
        <v>0</v>
      </c>
      <c r="F21" s="281">
        <f t="shared" si="2"/>
        <v>0</v>
      </c>
      <c r="G21" s="281">
        <f t="shared" si="2"/>
        <v>0</v>
      </c>
      <c r="H21" s="281">
        <f t="shared" si="2"/>
        <v>0</v>
      </c>
      <c r="I21" s="281">
        <f t="shared" si="2"/>
        <v>0</v>
      </c>
      <c r="J21" s="281">
        <f t="shared" si="2"/>
        <v>0</v>
      </c>
      <c r="K21" s="281">
        <f t="shared" si="2"/>
        <v>0</v>
      </c>
      <c r="L21" s="281">
        <f t="shared" si="2"/>
        <v>0</v>
      </c>
      <c r="M21" s="281">
        <f t="shared" si="2"/>
        <v>0</v>
      </c>
      <c r="N21" s="281">
        <f t="shared" si="2"/>
        <v>0</v>
      </c>
      <c r="O21" s="281">
        <f t="shared" si="2"/>
        <v>0</v>
      </c>
      <c r="P21" s="282">
        <f>SUM(D21:O21)</f>
        <v>0</v>
      </c>
    </row>
    <row r="22" spans="1:16">
      <c r="A22" s="305"/>
      <c r="B22" s="306"/>
      <c r="C22" s="325"/>
      <c r="D22" s="283"/>
      <c r="E22" s="283"/>
      <c r="F22" s="283"/>
      <c r="G22" s="283"/>
      <c r="H22" s="283"/>
      <c r="I22" s="283"/>
      <c r="J22" s="283"/>
      <c r="K22" s="283"/>
      <c r="L22" s="283"/>
      <c r="M22" s="283"/>
      <c r="N22" s="283"/>
      <c r="O22" s="283"/>
      <c r="P22" s="279"/>
    </row>
    <row r="23" spans="1:16">
      <c r="A23" s="307">
        <v>3</v>
      </c>
      <c r="B23" s="308" t="s">
        <v>145</v>
      </c>
      <c r="C23" s="277"/>
      <c r="D23" s="277"/>
      <c r="E23" s="277"/>
      <c r="F23" s="277"/>
      <c r="G23" s="277"/>
      <c r="H23" s="277"/>
      <c r="I23" s="277"/>
      <c r="J23" s="277"/>
      <c r="K23" s="277"/>
      <c r="L23" s="277"/>
      <c r="M23" s="277"/>
      <c r="N23" s="277"/>
      <c r="O23" s="277"/>
      <c r="P23" s="279"/>
    </row>
    <row r="24" spans="1:16">
      <c r="A24" s="309">
        <v>3.01</v>
      </c>
      <c r="B24" s="306" t="s">
        <v>146</v>
      </c>
      <c r="C24" s="277">
        <f>'Development Budget - TOPSHEET'!D24</f>
        <v>0</v>
      </c>
      <c r="D24" s="331">
        <v>0</v>
      </c>
      <c r="E24" s="331">
        <v>0</v>
      </c>
      <c r="F24" s="331">
        <v>0</v>
      </c>
      <c r="G24" s="331">
        <v>0</v>
      </c>
      <c r="H24" s="331">
        <v>0</v>
      </c>
      <c r="I24" s="331">
        <v>0</v>
      </c>
      <c r="J24" s="331">
        <v>0</v>
      </c>
      <c r="K24" s="331">
        <v>0</v>
      </c>
      <c r="L24" s="331">
        <v>0</v>
      </c>
      <c r="M24" s="331">
        <v>0</v>
      </c>
      <c r="N24" s="331">
        <v>0</v>
      </c>
      <c r="O24" s="331">
        <v>0</v>
      </c>
      <c r="P24" s="279">
        <f>SUM(D24:O24)</f>
        <v>0</v>
      </c>
    </row>
    <row r="25" spans="1:16">
      <c r="A25" s="309">
        <v>3.06</v>
      </c>
      <c r="B25" s="306" t="s">
        <v>148</v>
      </c>
      <c r="C25" s="277">
        <f>'Development Budget - TOPSHEET'!D25</f>
        <v>0</v>
      </c>
      <c r="D25" s="331">
        <v>0</v>
      </c>
      <c r="E25" s="331">
        <v>0</v>
      </c>
      <c r="F25" s="331">
        <v>0</v>
      </c>
      <c r="G25" s="331">
        <v>0</v>
      </c>
      <c r="H25" s="331">
        <v>0</v>
      </c>
      <c r="I25" s="331">
        <v>0</v>
      </c>
      <c r="J25" s="331">
        <v>0</v>
      </c>
      <c r="K25" s="331">
        <v>0</v>
      </c>
      <c r="L25" s="331">
        <v>0</v>
      </c>
      <c r="M25" s="331">
        <v>0</v>
      </c>
      <c r="N25" s="331">
        <v>0</v>
      </c>
      <c r="O25" s="331">
        <v>0</v>
      </c>
      <c r="P25" s="279">
        <f t="shared" ref="P25:P50" si="3">SUM(D25:O25)</f>
        <v>0</v>
      </c>
    </row>
    <row r="26" spans="1:16">
      <c r="A26" s="305">
        <v>3.5</v>
      </c>
      <c r="B26" s="306" t="s">
        <v>149</v>
      </c>
      <c r="C26" s="277">
        <f>'Development Budget - TOPSHEET'!D26</f>
        <v>0</v>
      </c>
      <c r="D26" s="331">
        <v>0</v>
      </c>
      <c r="E26" s="331">
        <v>0</v>
      </c>
      <c r="F26" s="331">
        <v>0</v>
      </c>
      <c r="G26" s="331">
        <v>0</v>
      </c>
      <c r="H26" s="331">
        <v>0</v>
      </c>
      <c r="I26" s="331">
        <v>0</v>
      </c>
      <c r="J26" s="331">
        <v>0</v>
      </c>
      <c r="K26" s="331">
        <v>0</v>
      </c>
      <c r="L26" s="331">
        <v>0</v>
      </c>
      <c r="M26" s="331">
        <v>0</v>
      </c>
      <c r="N26" s="331">
        <v>0</v>
      </c>
      <c r="O26" s="331">
        <v>0</v>
      </c>
      <c r="P26" s="279">
        <f t="shared" si="3"/>
        <v>0</v>
      </c>
    </row>
    <row r="27" spans="1:16">
      <c r="A27" s="305">
        <v>3.6</v>
      </c>
      <c r="B27" s="306" t="s">
        <v>150</v>
      </c>
      <c r="C27" s="277">
        <f>'Development Budget - TOPSHEET'!D27</f>
        <v>0</v>
      </c>
      <c r="D27" s="331">
        <v>0</v>
      </c>
      <c r="E27" s="331">
        <v>0</v>
      </c>
      <c r="F27" s="331">
        <v>0</v>
      </c>
      <c r="G27" s="331">
        <v>0</v>
      </c>
      <c r="H27" s="331">
        <v>0</v>
      </c>
      <c r="I27" s="331">
        <v>0</v>
      </c>
      <c r="J27" s="331">
        <v>0</v>
      </c>
      <c r="K27" s="331">
        <v>0</v>
      </c>
      <c r="L27" s="331">
        <v>0</v>
      </c>
      <c r="M27" s="331">
        <v>0</v>
      </c>
      <c r="N27" s="331">
        <v>0</v>
      </c>
      <c r="O27" s="331">
        <v>0</v>
      </c>
      <c r="P27" s="279">
        <f t="shared" si="3"/>
        <v>0</v>
      </c>
    </row>
    <row r="28" spans="1:16">
      <c r="A28" s="305">
        <v>3.65</v>
      </c>
      <c r="B28" s="306" t="s">
        <v>152</v>
      </c>
      <c r="C28" s="277">
        <f>'Development Budget - TOPSHEET'!D28</f>
        <v>0</v>
      </c>
      <c r="D28" s="331">
        <v>0</v>
      </c>
      <c r="E28" s="331">
        <v>0</v>
      </c>
      <c r="F28" s="331">
        <v>0</v>
      </c>
      <c r="G28" s="331">
        <v>0</v>
      </c>
      <c r="H28" s="331">
        <v>0</v>
      </c>
      <c r="I28" s="331">
        <v>0</v>
      </c>
      <c r="J28" s="331">
        <v>0</v>
      </c>
      <c r="K28" s="331">
        <v>0</v>
      </c>
      <c r="L28" s="331">
        <v>0</v>
      </c>
      <c r="M28" s="331">
        <v>0</v>
      </c>
      <c r="N28" s="331">
        <v>0</v>
      </c>
      <c r="O28" s="331">
        <v>0</v>
      </c>
      <c r="P28" s="279">
        <f t="shared" si="3"/>
        <v>0</v>
      </c>
    </row>
    <row r="29" spans="1:16">
      <c r="A29" s="305">
        <v>3.7</v>
      </c>
      <c r="B29" s="306" t="s">
        <v>153</v>
      </c>
      <c r="C29" s="277">
        <f>'Development Budget - TOPSHEET'!D29</f>
        <v>0</v>
      </c>
      <c r="D29" s="331">
        <v>0</v>
      </c>
      <c r="E29" s="331">
        <v>0</v>
      </c>
      <c r="F29" s="331">
        <v>0</v>
      </c>
      <c r="G29" s="331">
        <v>0</v>
      </c>
      <c r="H29" s="331">
        <v>0</v>
      </c>
      <c r="I29" s="331">
        <v>0</v>
      </c>
      <c r="J29" s="331">
        <v>0</v>
      </c>
      <c r="K29" s="331">
        <v>0</v>
      </c>
      <c r="L29" s="331">
        <v>0</v>
      </c>
      <c r="M29" s="331">
        <v>0</v>
      </c>
      <c r="N29" s="331">
        <v>0</v>
      </c>
      <c r="O29" s="331">
        <v>0</v>
      </c>
      <c r="P29" s="279">
        <f t="shared" si="3"/>
        <v>0</v>
      </c>
    </row>
    <row r="30" spans="1:16">
      <c r="A30" s="305">
        <v>3.75</v>
      </c>
      <c r="B30" s="306" t="s">
        <v>283</v>
      </c>
      <c r="C30" s="277">
        <f>'Development Budget - TOPSHEET'!D30</f>
        <v>0</v>
      </c>
      <c r="D30" s="331">
        <v>0</v>
      </c>
      <c r="E30" s="331">
        <v>0</v>
      </c>
      <c r="F30" s="331">
        <v>0</v>
      </c>
      <c r="G30" s="331">
        <v>0</v>
      </c>
      <c r="H30" s="331">
        <v>0</v>
      </c>
      <c r="I30" s="331">
        <v>0</v>
      </c>
      <c r="J30" s="331">
        <v>0</v>
      </c>
      <c r="K30" s="331">
        <v>0</v>
      </c>
      <c r="L30" s="331">
        <v>0</v>
      </c>
      <c r="M30" s="331">
        <v>0</v>
      </c>
      <c r="N30" s="331">
        <v>0</v>
      </c>
      <c r="O30" s="331">
        <v>0</v>
      </c>
      <c r="P30" s="279">
        <f t="shared" si="3"/>
        <v>0</v>
      </c>
    </row>
    <row r="31" spans="1:16">
      <c r="A31" s="305">
        <v>3.8</v>
      </c>
      <c r="B31" s="312" t="s">
        <v>155</v>
      </c>
      <c r="C31" s="277">
        <f>'Development Budget - TOPSHEET'!D31</f>
        <v>0</v>
      </c>
      <c r="D31" s="331">
        <v>0</v>
      </c>
      <c r="E31" s="331">
        <v>0</v>
      </c>
      <c r="F31" s="331">
        <v>0</v>
      </c>
      <c r="G31" s="331">
        <v>0</v>
      </c>
      <c r="H31" s="331">
        <v>0</v>
      </c>
      <c r="I31" s="331">
        <v>0</v>
      </c>
      <c r="J31" s="331">
        <v>0</v>
      </c>
      <c r="K31" s="331">
        <v>0</v>
      </c>
      <c r="L31" s="331">
        <v>0</v>
      </c>
      <c r="M31" s="331">
        <v>0</v>
      </c>
      <c r="N31" s="331">
        <v>0</v>
      </c>
      <c r="O31" s="331">
        <v>0</v>
      </c>
      <c r="P31" s="279">
        <f t="shared" si="3"/>
        <v>0</v>
      </c>
    </row>
    <row r="32" spans="1:16">
      <c r="A32" s="330"/>
      <c r="B32" s="328" t="s">
        <v>156</v>
      </c>
      <c r="C32" s="281">
        <f>SUM(C24:C31)</f>
        <v>0</v>
      </c>
      <c r="D32" s="281">
        <f t="shared" ref="D32:O32" si="4">SUM(D24:D31)</f>
        <v>0</v>
      </c>
      <c r="E32" s="281">
        <f t="shared" si="4"/>
        <v>0</v>
      </c>
      <c r="F32" s="281">
        <f t="shared" si="4"/>
        <v>0</v>
      </c>
      <c r="G32" s="281">
        <f t="shared" si="4"/>
        <v>0</v>
      </c>
      <c r="H32" s="281">
        <f t="shared" si="4"/>
        <v>0</v>
      </c>
      <c r="I32" s="281">
        <f t="shared" si="4"/>
        <v>0</v>
      </c>
      <c r="J32" s="281">
        <f t="shared" si="4"/>
        <v>0</v>
      </c>
      <c r="K32" s="281">
        <f t="shared" si="4"/>
        <v>0</v>
      </c>
      <c r="L32" s="281">
        <f t="shared" si="4"/>
        <v>0</v>
      </c>
      <c r="M32" s="281">
        <f t="shared" si="4"/>
        <v>0</v>
      </c>
      <c r="N32" s="281">
        <f t="shared" si="4"/>
        <v>0</v>
      </c>
      <c r="O32" s="281">
        <f t="shared" si="4"/>
        <v>0</v>
      </c>
      <c r="P32" s="282">
        <f>SUM(D32:O32)</f>
        <v>0</v>
      </c>
    </row>
    <row r="33" spans="1:16">
      <c r="A33" s="305"/>
      <c r="B33" s="312"/>
      <c r="C33" s="325"/>
      <c r="D33" s="283"/>
      <c r="E33" s="283"/>
      <c r="F33" s="283"/>
      <c r="G33" s="283"/>
      <c r="H33" s="283"/>
      <c r="I33" s="283"/>
      <c r="J33" s="283"/>
      <c r="K33" s="283"/>
      <c r="L33" s="283"/>
      <c r="M33" s="283"/>
      <c r="N33" s="283"/>
      <c r="O33" s="283"/>
      <c r="P33" s="279"/>
    </row>
    <row r="34" spans="1:16">
      <c r="A34" s="307">
        <v>5</v>
      </c>
      <c r="B34" s="308" t="s">
        <v>114</v>
      </c>
      <c r="C34" s="277"/>
      <c r="D34" s="277"/>
      <c r="E34" s="277"/>
      <c r="F34" s="277"/>
      <c r="G34" s="277"/>
      <c r="H34" s="277"/>
      <c r="I34" s="277"/>
      <c r="J34" s="277"/>
      <c r="K34" s="277"/>
      <c r="L34" s="277"/>
      <c r="M34" s="277"/>
      <c r="N34" s="277"/>
      <c r="O34" s="277"/>
      <c r="P34" s="279"/>
    </row>
    <row r="35" spans="1:16">
      <c r="A35" s="305">
        <v>5.01</v>
      </c>
      <c r="B35" s="306" t="s">
        <v>157</v>
      </c>
      <c r="C35" s="277">
        <f>'Development Budget - TOPSHEET'!D35</f>
        <v>0</v>
      </c>
      <c r="D35" s="331">
        <v>0</v>
      </c>
      <c r="E35" s="331">
        <v>0</v>
      </c>
      <c r="F35" s="331">
        <v>0</v>
      </c>
      <c r="G35" s="331">
        <v>0</v>
      </c>
      <c r="H35" s="331">
        <v>0</v>
      </c>
      <c r="I35" s="331">
        <v>0</v>
      </c>
      <c r="J35" s="331">
        <v>0</v>
      </c>
      <c r="K35" s="331">
        <v>0</v>
      </c>
      <c r="L35" s="331">
        <v>0</v>
      </c>
      <c r="M35" s="331">
        <v>0</v>
      </c>
      <c r="N35" s="331">
        <v>0</v>
      </c>
      <c r="O35" s="331">
        <v>0</v>
      </c>
      <c r="P35" s="279">
        <f t="shared" si="3"/>
        <v>0</v>
      </c>
    </row>
    <row r="36" spans="1:16">
      <c r="A36" s="329"/>
      <c r="B36" s="328" t="s">
        <v>158</v>
      </c>
      <c r="C36" s="281">
        <f>SUM(C35)</f>
        <v>0</v>
      </c>
      <c r="D36" s="281">
        <f t="shared" ref="D36" si="5">SUM(D35)</f>
        <v>0</v>
      </c>
      <c r="E36" s="281">
        <f t="shared" ref="E36" si="6">SUM(E35)</f>
        <v>0</v>
      </c>
      <c r="F36" s="281">
        <f t="shared" ref="F36" si="7">SUM(F35)</f>
        <v>0</v>
      </c>
      <c r="G36" s="281">
        <f t="shared" ref="G36" si="8">SUM(G35)</f>
        <v>0</v>
      </c>
      <c r="H36" s="281">
        <f t="shared" ref="H36" si="9">SUM(H35)</f>
        <v>0</v>
      </c>
      <c r="I36" s="281">
        <f t="shared" ref="I36" si="10">SUM(I35)</f>
        <v>0</v>
      </c>
      <c r="J36" s="281">
        <f t="shared" ref="J36" si="11">SUM(J35)</f>
        <v>0</v>
      </c>
      <c r="K36" s="281">
        <f t="shared" ref="K36" si="12">SUM(K35)</f>
        <v>0</v>
      </c>
      <c r="L36" s="281">
        <f t="shared" ref="L36" si="13">SUM(L35)</f>
        <v>0</v>
      </c>
      <c r="M36" s="281">
        <f t="shared" ref="M36" si="14">SUM(M35)</f>
        <v>0</v>
      </c>
      <c r="N36" s="281">
        <f t="shared" ref="N36" si="15">SUM(N35)</f>
        <v>0</v>
      </c>
      <c r="O36" s="281">
        <f t="shared" ref="O36" si="16">SUM(O35)</f>
        <v>0</v>
      </c>
      <c r="P36" s="282">
        <f>SUM(D36:O36)</f>
        <v>0</v>
      </c>
    </row>
    <row r="37" spans="1:16">
      <c r="A37" s="313"/>
      <c r="B37" s="306"/>
      <c r="C37" s="325"/>
      <c r="D37" s="283"/>
      <c r="E37" s="283"/>
      <c r="F37" s="283"/>
      <c r="G37" s="283"/>
      <c r="H37" s="283"/>
      <c r="I37" s="283"/>
      <c r="J37" s="283"/>
      <c r="K37" s="283"/>
      <c r="L37" s="283"/>
      <c r="M37" s="283"/>
      <c r="N37" s="283"/>
      <c r="O37" s="283"/>
      <c r="P37" s="279"/>
    </row>
    <row r="38" spans="1:16">
      <c r="A38" s="314">
        <v>71</v>
      </c>
      <c r="B38" s="308" t="s">
        <v>29</v>
      </c>
      <c r="C38" s="277"/>
      <c r="D38" s="277"/>
      <c r="E38" s="277"/>
      <c r="F38" s="277"/>
      <c r="G38" s="277"/>
      <c r="H38" s="277"/>
      <c r="I38" s="277"/>
      <c r="J38" s="277"/>
      <c r="K38" s="277"/>
      <c r="L38" s="277"/>
      <c r="M38" s="277"/>
      <c r="N38" s="277"/>
      <c r="O38" s="277"/>
      <c r="P38" s="279"/>
    </row>
    <row r="39" spans="1:16">
      <c r="A39" s="315">
        <v>71.099999999999994</v>
      </c>
      <c r="B39" s="306" t="s">
        <v>159</v>
      </c>
      <c r="C39" s="277">
        <f>'Development Budget - TOPSHEET'!D39</f>
        <v>0</v>
      </c>
      <c r="D39" s="331">
        <v>0</v>
      </c>
      <c r="E39" s="331">
        <v>0</v>
      </c>
      <c r="F39" s="331">
        <v>0</v>
      </c>
      <c r="G39" s="331">
        <v>0</v>
      </c>
      <c r="H39" s="331">
        <v>0</v>
      </c>
      <c r="I39" s="331">
        <v>0</v>
      </c>
      <c r="J39" s="331">
        <v>0</v>
      </c>
      <c r="K39" s="331">
        <v>0</v>
      </c>
      <c r="L39" s="331">
        <v>0</v>
      </c>
      <c r="M39" s="331">
        <v>0</v>
      </c>
      <c r="N39" s="331">
        <v>0</v>
      </c>
      <c r="O39" s="331">
        <v>0</v>
      </c>
      <c r="P39" s="279">
        <f t="shared" si="3"/>
        <v>0</v>
      </c>
    </row>
    <row r="40" spans="1:16">
      <c r="A40" s="315">
        <v>71.25</v>
      </c>
      <c r="B40" s="306" t="s">
        <v>161</v>
      </c>
      <c r="C40" s="277">
        <f>'Development Budget - TOPSHEET'!D40</f>
        <v>0</v>
      </c>
      <c r="D40" s="331">
        <v>0</v>
      </c>
      <c r="E40" s="331">
        <v>0</v>
      </c>
      <c r="F40" s="331">
        <v>0</v>
      </c>
      <c r="G40" s="331">
        <v>0</v>
      </c>
      <c r="H40" s="331">
        <v>0</v>
      </c>
      <c r="I40" s="331">
        <v>0</v>
      </c>
      <c r="J40" s="331">
        <v>0</v>
      </c>
      <c r="K40" s="331">
        <v>0</v>
      </c>
      <c r="L40" s="331">
        <v>0</v>
      </c>
      <c r="M40" s="331">
        <v>0</v>
      </c>
      <c r="N40" s="331">
        <v>0</v>
      </c>
      <c r="O40" s="331">
        <v>0</v>
      </c>
      <c r="P40" s="279">
        <f t="shared" si="3"/>
        <v>0</v>
      </c>
    </row>
    <row r="41" spans="1:16">
      <c r="A41" s="327"/>
      <c r="B41" s="328" t="s">
        <v>162</v>
      </c>
      <c r="C41" s="281">
        <f>SUM(C39:C40)</f>
        <v>0</v>
      </c>
      <c r="D41" s="281">
        <f t="shared" ref="D41:O41" si="17">SUM(D39:D40)</f>
        <v>0</v>
      </c>
      <c r="E41" s="281">
        <f t="shared" si="17"/>
        <v>0</v>
      </c>
      <c r="F41" s="281">
        <f t="shared" si="17"/>
        <v>0</v>
      </c>
      <c r="G41" s="281">
        <f t="shared" si="17"/>
        <v>0</v>
      </c>
      <c r="H41" s="281">
        <f t="shared" si="17"/>
        <v>0</v>
      </c>
      <c r="I41" s="281">
        <f t="shared" si="17"/>
        <v>0</v>
      </c>
      <c r="J41" s="281">
        <f t="shared" si="17"/>
        <v>0</v>
      </c>
      <c r="K41" s="281">
        <f t="shared" si="17"/>
        <v>0</v>
      </c>
      <c r="L41" s="281">
        <f t="shared" si="17"/>
        <v>0</v>
      </c>
      <c r="M41" s="281">
        <f t="shared" si="17"/>
        <v>0</v>
      </c>
      <c r="N41" s="281">
        <f t="shared" si="17"/>
        <v>0</v>
      </c>
      <c r="O41" s="281">
        <f t="shared" si="17"/>
        <v>0</v>
      </c>
      <c r="P41" s="282">
        <f>SUM(D41:O41)</f>
        <v>0</v>
      </c>
    </row>
    <row r="42" spans="1:16">
      <c r="A42" s="317"/>
      <c r="B42" s="312"/>
      <c r="C42" s="325"/>
      <c r="D42" s="283"/>
      <c r="E42" s="283"/>
      <c r="F42" s="283"/>
      <c r="G42" s="283"/>
      <c r="H42" s="283"/>
      <c r="I42" s="283"/>
      <c r="J42" s="283"/>
      <c r="K42" s="283"/>
      <c r="L42" s="283"/>
      <c r="M42" s="283"/>
      <c r="N42" s="283"/>
      <c r="O42" s="283"/>
      <c r="P42" s="279"/>
    </row>
    <row r="43" spans="1:16">
      <c r="A43" s="316"/>
      <c r="B43" s="318" t="s">
        <v>163</v>
      </c>
      <c r="C43" s="277">
        <f>C9+C21+C32+C36+C41</f>
        <v>0</v>
      </c>
      <c r="D43" s="277">
        <f t="shared" ref="D43:O43" si="18">D9+D21+D32+D36+D41</f>
        <v>0</v>
      </c>
      <c r="E43" s="277">
        <f t="shared" si="18"/>
        <v>0</v>
      </c>
      <c r="F43" s="277">
        <f t="shared" si="18"/>
        <v>0</v>
      </c>
      <c r="G43" s="277">
        <f t="shared" si="18"/>
        <v>0</v>
      </c>
      <c r="H43" s="277">
        <f t="shared" si="18"/>
        <v>0</v>
      </c>
      <c r="I43" s="277">
        <f t="shared" si="18"/>
        <v>0</v>
      </c>
      <c r="J43" s="277">
        <f t="shared" si="18"/>
        <v>0</v>
      </c>
      <c r="K43" s="277">
        <f t="shared" si="18"/>
        <v>0</v>
      </c>
      <c r="L43" s="277">
        <f t="shared" si="18"/>
        <v>0</v>
      </c>
      <c r="M43" s="277">
        <f t="shared" si="18"/>
        <v>0</v>
      </c>
      <c r="N43" s="277">
        <f t="shared" si="18"/>
        <v>0</v>
      </c>
      <c r="O43" s="277">
        <f t="shared" si="18"/>
        <v>0</v>
      </c>
      <c r="P43" s="279">
        <f t="shared" si="3"/>
        <v>0</v>
      </c>
    </row>
    <row r="44" spans="1:16">
      <c r="A44" s="319"/>
      <c r="B44" s="320"/>
      <c r="C44" s="325"/>
      <c r="D44" s="283"/>
      <c r="E44" s="283"/>
      <c r="F44" s="283"/>
      <c r="G44" s="283"/>
      <c r="H44" s="283"/>
      <c r="I44" s="283"/>
      <c r="J44" s="283"/>
      <c r="K44" s="283"/>
      <c r="L44" s="283"/>
      <c r="M44" s="283"/>
      <c r="N44" s="283"/>
      <c r="O44" s="283"/>
      <c r="P44" s="279"/>
    </row>
    <row r="45" spans="1:16">
      <c r="A45" s="311"/>
      <c r="B45" s="321"/>
      <c r="C45" s="277"/>
      <c r="D45" s="277"/>
      <c r="E45" s="277"/>
      <c r="F45" s="277"/>
      <c r="G45" s="277"/>
      <c r="H45" s="277"/>
      <c r="I45" s="277"/>
      <c r="J45" s="277"/>
      <c r="K45" s="277"/>
      <c r="L45" s="277"/>
      <c r="M45" s="277"/>
      <c r="N45" s="277"/>
      <c r="O45" s="277"/>
      <c r="P45" s="279"/>
    </row>
    <row r="46" spans="1:16">
      <c r="A46" s="322">
        <v>4</v>
      </c>
      <c r="B46" s="323" t="s">
        <v>167</v>
      </c>
      <c r="C46" s="277">
        <f>'Development Budget - TOPSHEET'!D46</f>
        <v>0</v>
      </c>
      <c r="D46" s="331">
        <v>0</v>
      </c>
      <c r="E46" s="331">
        <v>0</v>
      </c>
      <c r="F46" s="331">
        <v>0</v>
      </c>
      <c r="G46" s="331">
        <v>0</v>
      </c>
      <c r="H46" s="331">
        <v>0</v>
      </c>
      <c r="I46" s="331">
        <v>0</v>
      </c>
      <c r="J46" s="331">
        <v>0</v>
      </c>
      <c r="K46" s="331">
        <v>0</v>
      </c>
      <c r="L46" s="331">
        <v>0</v>
      </c>
      <c r="M46" s="331">
        <v>0</v>
      </c>
      <c r="N46" s="331">
        <v>0</v>
      </c>
      <c r="O46" s="331">
        <v>0</v>
      </c>
      <c r="P46" s="279">
        <f t="shared" si="3"/>
        <v>0</v>
      </c>
    </row>
    <row r="47" spans="1:16">
      <c r="A47" s="311"/>
      <c r="B47" s="324"/>
      <c r="C47" s="325"/>
      <c r="D47" s="283"/>
      <c r="E47" s="283"/>
      <c r="F47" s="283"/>
      <c r="G47" s="283"/>
      <c r="H47" s="283"/>
      <c r="I47" s="283"/>
      <c r="J47" s="283"/>
      <c r="K47" s="283"/>
      <c r="L47" s="283"/>
      <c r="M47" s="283"/>
      <c r="N47" s="283"/>
      <c r="O47" s="283"/>
      <c r="P47" s="279"/>
    </row>
    <row r="48" spans="1:16">
      <c r="A48" s="322">
        <v>72.010000000000005</v>
      </c>
      <c r="B48" s="323" t="s">
        <v>168</v>
      </c>
      <c r="C48" s="277">
        <f>'Development Budget - TOPSHEET'!D48</f>
        <v>0</v>
      </c>
      <c r="D48" s="331">
        <v>0</v>
      </c>
      <c r="E48" s="331">
        <v>0</v>
      </c>
      <c r="F48" s="331">
        <v>0</v>
      </c>
      <c r="G48" s="331">
        <v>0</v>
      </c>
      <c r="H48" s="331">
        <v>0</v>
      </c>
      <c r="I48" s="331">
        <v>0</v>
      </c>
      <c r="J48" s="331">
        <v>0</v>
      </c>
      <c r="K48" s="331">
        <v>0</v>
      </c>
      <c r="L48" s="331">
        <v>0</v>
      </c>
      <c r="M48" s="331">
        <v>0</v>
      </c>
      <c r="N48" s="331">
        <v>0</v>
      </c>
      <c r="O48" s="331">
        <v>0</v>
      </c>
      <c r="P48" s="279">
        <f t="shared" si="3"/>
        <v>0</v>
      </c>
    </row>
    <row r="49" spans="1:16">
      <c r="A49" s="311"/>
      <c r="B49" s="324"/>
      <c r="C49" s="325"/>
      <c r="D49" s="283"/>
      <c r="E49" s="283"/>
      <c r="F49" s="283"/>
      <c r="G49" s="283"/>
      <c r="H49" s="283"/>
      <c r="I49" s="283"/>
      <c r="J49" s="283"/>
      <c r="K49" s="283"/>
      <c r="L49" s="283"/>
      <c r="M49" s="283"/>
      <c r="N49" s="283"/>
      <c r="O49" s="283"/>
      <c r="P49" s="279"/>
    </row>
    <row r="50" spans="1:16">
      <c r="A50" s="322">
        <v>80.010000000000005</v>
      </c>
      <c r="B50" s="323" t="s">
        <v>30</v>
      </c>
      <c r="C50" s="277">
        <f>'Development Budget - TOPSHEET'!D50</f>
        <v>0</v>
      </c>
      <c r="D50" s="331">
        <v>0</v>
      </c>
      <c r="E50" s="331">
        <v>0</v>
      </c>
      <c r="F50" s="331">
        <v>0</v>
      </c>
      <c r="G50" s="331">
        <v>0</v>
      </c>
      <c r="H50" s="331">
        <v>0</v>
      </c>
      <c r="I50" s="331">
        <v>0</v>
      </c>
      <c r="J50" s="331">
        <v>0</v>
      </c>
      <c r="K50" s="331">
        <v>0</v>
      </c>
      <c r="L50" s="331">
        <v>0</v>
      </c>
      <c r="M50" s="331">
        <v>0</v>
      </c>
      <c r="N50" s="331">
        <v>0</v>
      </c>
      <c r="O50" s="331">
        <v>0</v>
      </c>
      <c r="P50" s="279">
        <f t="shared" si="3"/>
        <v>0</v>
      </c>
    </row>
    <row r="51" spans="1:16" ht="28">
      <c r="A51" s="89"/>
      <c r="B51" s="280" t="s">
        <v>288</v>
      </c>
      <c r="C51" s="326">
        <f>C43+C46+C48+C50</f>
        <v>0</v>
      </c>
      <c r="D51" s="326">
        <f t="shared" ref="D51:O51" si="19">D43+D46+D48+D50</f>
        <v>0</v>
      </c>
      <c r="E51" s="326">
        <f t="shared" si="19"/>
        <v>0</v>
      </c>
      <c r="F51" s="326">
        <f t="shared" si="19"/>
        <v>0</v>
      </c>
      <c r="G51" s="326">
        <f t="shared" si="19"/>
        <v>0</v>
      </c>
      <c r="H51" s="326">
        <f t="shared" si="19"/>
        <v>0</v>
      </c>
      <c r="I51" s="326">
        <f t="shared" si="19"/>
        <v>0</v>
      </c>
      <c r="J51" s="326">
        <f t="shared" si="19"/>
        <v>0</v>
      </c>
      <c r="K51" s="326">
        <f t="shared" si="19"/>
        <v>0</v>
      </c>
      <c r="L51" s="326">
        <f t="shared" si="19"/>
        <v>0</v>
      </c>
      <c r="M51" s="326">
        <f t="shared" si="19"/>
        <v>0</v>
      </c>
      <c r="N51" s="326">
        <f t="shared" si="19"/>
        <v>0</v>
      </c>
      <c r="O51" s="326">
        <f t="shared" si="19"/>
        <v>0</v>
      </c>
      <c r="P51" s="282">
        <f>SUM(D51:O51)</f>
        <v>0</v>
      </c>
    </row>
    <row r="52" spans="1:16">
      <c r="A52" s="280"/>
      <c r="B52" s="280"/>
      <c r="C52" s="286"/>
      <c r="D52" s="286"/>
      <c r="E52" s="286"/>
      <c r="F52" s="286"/>
      <c r="G52" s="286"/>
      <c r="H52" s="286"/>
      <c r="I52" s="286"/>
      <c r="J52" s="286"/>
      <c r="K52" s="286"/>
      <c r="L52" s="286"/>
      <c r="M52" s="286"/>
      <c r="N52" s="286"/>
      <c r="O52" s="286"/>
      <c r="P52" s="287"/>
    </row>
    <row r="53" spans="1:16" ht="14">
      <c r="A53" s="280"/>
      <c r="B53" s="274" t="s">
        <v>289</v>
      </c>
      <c r="C53" s="332">
        <v>0</v>
      </c>
      <c r="D53" s="332">
        <v>0</v>
      </c>
      <c r="E53" s="332">
        <v>0</v>
      </c>
      <c r="F53" s="332">
        <v>0</v>
      </c>
      <c r="G53" s="332">
        <v>0</v>
      </c>
      <c r="H53" s="332">
        <v>0</v>
      </c>
      <c r="I53" s="332">
        <v>0</v>
      </c>
      <c r="J53" s="332">
        <v>0</v>
      </c>
      <c r="K53" s="332">
        <v>0</v>
      </c>
      <c r="L53" s="332">
        <v>0</v>
      </c>
      <c r="M53" s="332">
        <v>0</v>
      </c>
      <c r="N53" s="332">
        <v>0</v>
      </c>
      <c r="O53" s="332">
        <v>0</v>
      </c>
      <c r="P53" s="287"/>
    </row>
    <row r="54" spans="1:16">
      <c r="A54" s="280"/>
      <c r="B54" s="280"/>
      <c r="C54" s="288"/>
      <c r="D54" s="288"/>
      <c r="E54" s="288"/>
      <c r="F54" s="288"/>
      <c r="G54" s="288"/>
      <c r="H54" s="288"/>
      <c r="I54" s="288"/>
      <c r="J54" s="288"/>
      <c r="K54" s="288"/>
      <c r="L54" s="288"/>
      <c r="M54" s="288"/>
      <c r="N54" s="288"/>
      <c r="O54" s="288"/>
      <c r="P54" s="289"/>
    </row>
    <row r="55" spans="1:16" ht="15.75" customHeight="1">
      <c r="A55" s="280"/>
      <c r="B55" s="274" t="s">
        <v>290</v>
      </c>
      <c r="C55" s="331">
        <v>0</v>
      </c>
      <c r="D55" s="331">
        <v>0</v>
      </c>
      <c r="E55" s="331">
        <v>0</v>
      </c>
      <c r="F55" s="331">
        <v>0</v>
      </c>
      <c r="G55" s="331">
        <v>0</v>
      </c>
      <c r="H55" s="331">
        <v>0</v>
      </c>
      <c r="I55" s="331">
        <v>0</v>
      </c>
      <c r="J55" s="331">
        <v>0</v>
      </c>
      <c r="K55" s="331">
        <v>0</v>
      </c>
      <c r="L55" s="331">
        <v>0</v>
      </c>
      <c r="M55" s="331">
        <v>0</v>
      </c>
      <c r="N55" s="331">
        <v>0</v>
      </c>
      <c r="O55" s="331">
        <v>0</v>
      </c>
      <c r="P55" s="279">
        <f>SUM(D55:O55)</f>
        <v>0</v>
      </c>
    </row>
    <row r="56" spans="1:16" ht="15" customHeight="1">
      <c r="A56" s="280"/>
      <c r="B56" s="274" t="s">
        <v>291</v>
      </c>
      <c r="C56" s="331">
        <v>0</v>
      </c>
      <c r="D56" s="331">
        <v>0</v>
      </c>
      <c r="E56" s="331">
        <v>0</v>
      </c>
      <c r="F56" s="331">
        <v>0</v>
      </c>
      <c r="G56" s="331">
        <v>0</v>
      </c>
      <c r="H56" s="331">
        <v>0</v>
      </c>
      <c r="I56" s="331">
        <v>0</v>
      </c>
      <c r="J56" s="331">
        <v>0</v>
      </c>
      <c r="K56" s="331">
        <v>0</v>
      </c>
      <c r="L56" s="331">
        <v>0</v>
      </c>
      <c r="M56" s="331">
        <v>0</v>
      </c>
      <c r="N56" s="331">
        <v>0</v>
      </c>
      <c r="O56" s="331">
        <v>0</v>
      </c>
      <c r="P56" s="279">
        <f t="shared" ref="P56:P62" si="20">SUM(D56:O56)</f>
        <v>0</v>
      </c>
    </row>
    <row r="57" spans="1:16" ht="14">
      <c r="A57" s="280"/>
      <c r="B57" s="274" t="s">
        <v>292</v>
      </c>
      <c r="C57" s="331">
        <v>0</v>
      </c>
      <c r="D57" s="331">
        <v>0</v>
      </c>
      <c r="E57" s="331">
        <v>0</v>
      </c>
      <c r="F57" s="331">
        <v>0</v>
      </c>
      <c r="G57" s="331">
        <v>0</v>
      </c>
      <c r="H57" s="331">
        <v>0</v>
      </c>
      <c r="I57" s="331">
        <v>0</v>
      </c>
      <c r="J57" s="331">
        <v>0</v>
      </c>
      <c r="K57" s="331">
        <v>0</v>
      </c>
      <c r="L57" s="331">
        <v>0</v>
      </c>
      <c r="M57" s="331">
        <v>0</v>
      </c>
      <c r="N57" s="331">
        <v>0</v>
      </c>
      <c r="O57" s="331">
        <v>0</v>
      </c>
      <c r="P57" s="279">
        <f t="shared" si="20"/>
        <v>0</v>
      </c>
    </row>
    <row r="58" spans="1:16" ht="14">
      <c r="A58" s="280"/>
      <c r="B58" s="274" t="s">
        <v>293</v>
      </c>
      <c r="C58" s="331">
        <v>0</v>
      </c>
      <c r="D58" s="331">
        <v>0</v>
      </c>
      <c r="E58" s="331">
        <v>0</v>
      </c>
      <c r="F58" s="331">
        <v>0</v>
      </c>
      <c r="G58" s="331">
        <v>0</v>
      </c>
      <c r="H58" s="331">
        <v>0</v>
      </c>
      <c r="I58" s="331">
        <v>0</v>
      </c>
      <c r="J58" s="331">
        <v>0</v>
      </c>
      <c r="K58" s="331">
        <v>0</v>
      </c>
      <c r="L58" s="331">
        <v>0</v>
      </c>
      <c r="M58" s="331">
        <v>0</v>
      </c>
      <c r="N58" s="331">
        <v>0</v>
      </c>
      <c r="O58" s="331">
        <v>0</v>
      </c>
      <c r="P58" s="279">
        <f t="shared" si="20"/>
        <v>0</v>
      </c>
    </row>
    <row r="59" spans="1:16">
      <c r="A59" s="280"/>
      <c r="B59" s="275" t="s">
        <v>306</v>
      </c>
      <c r="C59" s="277">
        <f>'Financial Structure'!F4</f>
        <v>0</v>
      </c>
      <c r="D59" s="331">
        <v>0</v>
      </c>
      <c r="E59" s="331">
        <v>0</v>
      </c>
      <c r="F59" s="331">
        <v>0</v>
      </c>
      <c r="G59" s="331">
        <v>0</v>
      </c>
      <c r="H59" s="331">
        <v>0</v>
      </c>
      <c r="I59" s="331">
        <v>0</v>
      </c>
      <c r="J59" s="331">
        <v>0</v>
      </c>
      <c r="K59" s="331">
        <v>0</v>
      </c>
      <c r="L59" s="331">
        <v>0</v>
      </c>
      <c r="M59" s="331">
        <v>0</v>
      </c>
      <c r="N59" s="331">
        <v>0</v>
      </c>
      <c r="O59" s="331">
        <v>0</v>
      </c>
      <c r="P59" s="279">
        <f t="shared" si="20"/>
        <v>0</v>
      </c>
    </row>
    <row r="60" spans="1:16" ht="12" customHeight="1">
      <c r="A60" s="280"/>
      <c r="B60" s="274" t="s">
        <v>294</v>
      </c>
      <c r="C60" s="331">
        <v>0</v>
      </c>
      <c r="D60" s="331">
        <v>0</v>
      </c>
      <c r="E60" s="331">
        <v>0</v>
      </c>
      <c r="F60" s="331">
        <v>0</v>
      </c>
      <c r="G60" s="331">
        <v>0</v>
      </c>
      <c r="H60" s="331">
        <v>0</v>
      </c>
      <c r="I60" s="331">
        <v>0</v>
      </c>
      <c r="J60" s="331">
        <v>0</v>
      </c>
      <c r="K60" s="331">
        <v>0</v>
      </c>
      <c r="L60" s="331">
        <v>0</v>
      </c>
      <c r="M60" s="331">
        <v>0</v>
      </c>
      <c r="N60" s="331">
        <v>0</v>
      </c>
      <c r="O60" s="331">
        <v>0</v>
      </c>
      <c r="P60" s="279">
        <f t="shared" si="20"/>
        <v>0</v>
      </c>
    </row>
    <row r="61" spans="1:16" ht="14">
      <c r="A61" s="280"/>
      <c r="B61" s="274" t="s">
        <v>295</v>
      </c>
      <c r="C61" s="331">
        <v>0</v>
      </c>
      <c r="D61" s="331">
        <v>0</v>
      </c>
      <c r="E61" s="331">
        <v>0</v>
      </c>
      <c r="F61" s="331">
        <v>0</v>
      </c>
      <c r="G61" s="331">
        <v>0</v>
      </c>
      <c r="H61" s="331">
        <v>0</v>
      </c>
      <c r="I61" s="331">
        <v>0</v>
      </c>
      <c r="J61" s="331">
        <v>0</v>
      </c>
      <c r="K61" s="331">
        <v>0</v>
      </c>
      <c r="L61" s="331">
        <v>0</v>
      </c>
      <c r="M61" s="331">
        <v>0</v>
      </c>
      <c r="N61" s="331">
        <v>0</v>
      </c>
      <c r="O61" s="331">
        <v>0</v>
      </c>
      <c r="P61" s="279">
        <f t="shared" si="20"/>
        <v>0</v>
      </c>
    </row>
    <row r="62" spans="1:16" ht="14">
      <c r="A62" s="280"/>
      <c r="B62" s="274" t="s">
        <v>296</v>
      </c>
      <c r="C62" s="331">
        <v>0</v>
      </c>
      <c r="D62" s="331">
        <v>0</v>
      </c>
      <c r="E62" s="331">
        <v>0</v>
      </c>
      <c r="F62" s="331">
        <v>0</v>
      </c>
      <c r="G62" s="331">
        <v>0</v>
      </c>
      <c r="H62" s="331">
        <v>0</v>
      </c>
      <c r="I62" s="331">
        <v>0</v>
      </c>
      <c r="J62" s="331">
        <v>0</v>
      </c>
      <c r="K62" s="331">
        <v>0</v>
      </c>
      <c r="L62" s="331">
        <v>0</v>
      </c>
      <c r="M62" s="331">
        <v>0</v>
      </c>
      <c r="N62" s="331">
        <v>0</v>
      </c>
      <c r="O62" s="331">
        <v>0</v>
      </c>
      <c r="P62" s="279">
        <f t="shared" si="20"/>
        <v>0</v>
      </c>
    </row>
    <row r="63" spans="1:16">
      <c r="A63" s="280"/>
      <c r="B63" s="284"/>
      <c r="C63" s="284"/>
      <c r="D63" s="284"/>
      <c r="E63" s="284"/>
      <c r="F63" s="284"/>
      <c r="G63" s="284"/>
      <c r="H63" s="284"/>
      <c r="I63" s="284"/>
      <c r="J63" s="284"/>
      <c r="K63" s="284"/>
      <c r="L63" s="284"/>
      <c r="M63" s="284"/>
      <c r="N63" s="284"/>
      <c r="O63" s="284"/>
      <c r="P63" s="290"/>
    </row>
    <row r="64" spans="1:16" ht="14">
      <c r="A64" s="280"/>
      <c r="B64" s="280" t="s">
        <v>297</v>
      </c>
      <c r="C64" s="291">
        <f t="shared" ref="C64:P64" si="21">SUM(C55:C62)</f>
        <v>0</v>
      </c>
      <c r="D64" s="291">
        <f t="shared" si="21"/>
        <v>0</v>
      </c>
      <c r="E64" s="291">
        <f t="shared" si="21"/>
        <v>0</v>
      </c>
      <c r="F64" s="291">
        <f t="shared" si="21"/>
        <v>0</v>
      </c>
      <c r="G64" s="291">
        <f t="shared" si="21"/>
        <v>0</v>
      </c>
      <c r="H64" s="291">
        <f t="shared" si="21"/>
        <v>0</v>
      </c>
      <c r="I64" s="291">
        <f t="shared" si="21"/>
        <v>0</v>
      </c>
      <c r="J64" s="291">
        <f t="shared" si="21"/>
        <v>0</v>
      </c>
      <c r="K64" s="291">
        <f t="shared" si="21"/>
        <v>0</v>
      </c>
      <c r="L64" s="291">
        <f t="shared" si="21"/>
        <v>0</v>
      </c>
      <c r="M64" s="291">
        <f t="shared" si="21"/>
        <v>0</v>
      </c>
      <c r="N64" s="291">
        <f t="shared" si="21"/>
        <v>0</v>
      </c>
      <c r="O64" s="291">
        <f t="shared" si="21"/>
        <v>0</v>
      </c>
      <c r="P64" s="292">
        <f t="shared" si="21"/>
        <v>0</v>
      </c>
    </row>
    <row r="65" spans="1:45">
      <c r="A65" s="280"/>
      <c r="B65" s="280"/>
      <c r="C65" s="284"/>
      <c r="D65" s="284"/>
      <c r="E65" s="284"/>
      <c r="F65" s="284"/>
      <c r="G65" s="284"/>
      <c r="H65" s="284"/>
      <c r="I65" s="284"/>
      <c r="J65" s="284"/>
      <c r="K65" s="284"/>
      <c r="L65" s="284"/>
      <c r="M65" s="284"/>
      <c r="N65" s="284"/>
      <c r="O65" s="284"/>
      <c r="P65" s="290"/>
    </row>
    <row r="66" spans="1:45" s="265" customFormat="1" ht="28">
      <c r="A66" s="280"/>
      <c r="B66" s="280" t="s">
        <v>298</v>
      </c>
      <c r="C66" s="293"/>
      <c r="D66" s="294">
        <f t="shared" ref="D66:O66" si="22">SUM(D64-D51)</f>
        <v>0</v>
      </c>
      <c r="E66" s="294">
        <f t="shared" si="22"/>
        <v>0</v>
      </c>
      <c r="F66" s="294">
        <f t="shared" si="22"/>
        <v>0</v>
      </c>
      <c r="G66" s="294">
        <f t="shared" si="22"/>
        <v>0</v>
      </c>
      <c r="H66" s="294">
        <f t="shared" si="22"/>
        <v>0</v>
      </c>
      <c r="I66" s="294">
        <f t="shared" si="22"/>
        <v>0</v>
      </c>
      <c r="J66" s="294">
        <f t="shared" si="22"/>
        <v>0</v>
      </c>
      <c r="K66" s="294">
        <f t="shared" si="22"/>
        <v>0</v>
      </c>
      <c r="L66" s="294">
        <f t="shared" si="22"/>
        <v>0</v>
      </c>
      <c r="M66" s="294">
        <f t="shared" si="22"/>
        <v>0</v>
      </c>
      <c r="N66" s="294">
        <f t="shared" si="22"/>
        <v>0</v>
      </c>
      <c r="O66" s="294">
        <f t="shared" si="22"/>
        <v>0</v>
      </c>
      <c r="P66" s="295"/>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row>
    <row r="67" spans="1:45">
      <c r="A67" s="280"/>
      <c r="B67" s="280"/>
      <c r="C67" s="296"/>
      <c r="D67" s="296"/>
      <c r="E67" s="296"/>
      <c r="F67" s="296"/>
      <c r="G67" s="296"/>
      <c r="H67" s="296"/>
      <c r="I67" s="296"/>
      <c r="J67" s="296"/>
      <c r="K67" s="296"/>
      <c r="L67" s="296"/>
      <c r="M67" s="296"/>
      <c r="N67" s="296"/>
      <c r="O67" s="296"/>
      <c r="P67" s="290"/>
    </row>
    <row r="68" spans="1:45" s="265" customFormat="1" ht="14">
      <c r="A68" s="280"/>
      <c r="B68" s="280" t="s">
        <v>299</v>
      </c>
      <c r="C68" s="297"/>
      <c r="D68" s="285">
        <f>SUM(D66)</f>
        <v>0</v>
      </c>
      <c r="E68" s="285">
        <f>SUM(D68+E66)</f>
        <v>0</v>
      </c>
      <c r="F68" s="285">
        <f t="shared" ref="F68:K68" si="23">SUM(E68+F66)</f>
        <v>0</v>
      </c>
      <c r="G68" s="285">
        <f t="shared" si="23"/>
        <v>0</v>
      </c>
      <c r="H68" s="285">
        <f t="shared" si="23"/>
        <v>0</v>
      </c>
      <c r="I68" s="285">
        <f t="shared" si="23"/>
        <v>0</v>
      </c>
      <c r="J68" s="285">
        <f t="shared" si="23"/>
        <v>0</v>
      </c>
      <c r="K68" s="285">
        <f t="shared" si="23"/>
        <v>0</v>
      </c>
      <c r="L68" s="285">
        <f>SUM(K68+L66)</f>
        <v>0</v>
      </c>
      <c r="M68" s="285">
        <f>SUM(L68+M66)</f>
        <v>0</v>
      </c>
      <c r="N68" s="285">
        <f>SUM(M68+N66)</f>
        <v>0</v>
      </c>
      <c r="O68" s="285">
        <f>SUM(N68+O66)</f>
        <v>0</v>
      </c>
      <c r="P68" s="29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row>
    <row r="69" spans="1:45" ht="16">
      <c r="A69" s="299"/>
      <c r="B69" s="300"/>
      <c r="C69" s="300"/>
      <c r="D69" s="300"/>
      <c r="E69" s="300"/>
      <c r="F69" s="300"/>
      <c r="G69" s="300"/>
      <c r="H69" s="300"/>
      <c r="I69" s="300"/>
      <c r="J69" s="300"/>
      <c r="K69" s="300"/>
      <c r="L69" s="300"/>
      <c r="M69" s="300"/>
      <c r="N69" s="300"/>
      <c r="O69" s="300"/>
      <c r="P69" s="301"/>
    </row>
    <row r="70" spans="1:45" s="5" customFormat="1" ht="48.75" customHeight="1">
      <c r="A70" s="496" t="s">
        <v>308</v>
      </c>
      <c r="B70" s="497"/>
      <c r="C70" s="497"/>
      <c r="D70" s="497"/>
      <c r="E70" s="497"/>
      <c r="F70" s="497"/>
      <c r="G70" s="497"/>
      <c r="H70" s="497"/>
      <c r="I70" s="497"/>
      <c r="J70" s="497"/>
      <c r="K70" s="497"/>
      <c r="L70" s="497"/>
      <c r="M70" s="497"/>
      <c r="N70" s="497"/>
      <c r="O70" s="497"/>
      <c r="P70" s="497"/>
    </row>
    <row r="71" spans="1:45" s="5" customFormat="1">
      <c r="B71" s="354"/>
      <c r="C71" s="354"/>
      <c r="D71" s="354"/>
      <c r="E71" s="354"/>
      <c r="F71" s="354"/>
      <c r="G71" s="354"/>
      <c r="H71" s="354"/>
      <c r="I71" s="354"/>
      <c r="J71" s="354"/>
      <c r="K71" s="354"/>
      <c r="L71" s="354"/>
      <c r="M71" s="354"/>
      <c r="N71" s="354"/>
      <c r="O71" s="354"/>
      <c r="P71" s="354"/>
    </row>
    <row r="72" spans="1:45" s="5" customFormat="1">
      <c r="A72" s="134" t="s">
        <v>307</v>
      </c>
      <c r="B72" s="354"/>
      <c r="C72" s="354"/>
      <c r="D72" s="354"/>
      <c r="E72" s="354"/>
      <c r="F72" s="354"/>
      <c r="G72" s="354"/>
      <c r="H72" s="354"/>
      <c r="I72" s="354"/>
      <c r="J72" s="354"/>
      <c r="K72" s="354"/>
      <c r="L72" s="354"/>
      <c r="M72" s="354"/>
      <c r="N72" s="354"/>
      <c r="O72" s="354"/>
      <c r="P72" s="354"/>
    </row>
    <row r="73" spans="1:45" s="5" customFormat="1">
      <c r="B73" s="354"/>
      <c r="C73" s="354"/>
      <c r="D73" s="354"/>
      <c r="E73" s="354"/>
      <c r="F73" s="354"/>
      <c r="G73" s="354"/>
      <c r="H73" s="354"/>
      <c r="I73" s="354"/>
      <c r="J73" s="354"/>
      <c r="K73" s="354"/>
      <c r="L73" s="354"/>
      <c r="M73" s="354"/>
      <c r="N73" s="354"/>
      <c r="O73" s="354"/>
      <c r="P73" s="354"/>
    </row>
    <row r="74" spans="1:45" s="5" customFormat="1">
      <c r="B74" s="354"/>
      <c r="C74" s="354"/>
      <c r="D74" s="354"/>
      <c r="E74" s="354"/>
      <c r="F74" s="354"/>
      <c r="G74" s="354"/>
      <c r="H74" s="354"/>
      <c r="I74" s="354"/>
      <c r="J74" s="354"/>
      <c r="K74" s="354"/>
      <c r="L74" s="354"/>
      <c r="M74" s="354"/>
      <c r="N74" s="354"/>
      <c r="O74" s="354"/>
      <c r="P74" s="354"/>
    </row>
    <row r="75" spans="1:45" s="5" customFormat="1">
      <c r="B75" s="354"/>
      <c r="C75" s="354"/>
      <c r="D75" s="354"/>
      <c r="E75" s="354"/>
      <c r="F75" s="354"/>
      <c r="G75" s="354"/>
      <c r="H75" s="354"/>
      <c r="I75" s="354"/>
      <c r="J75" s="354"/>
      <c r="K75" s="354"/>
      <c r="L75" s="354"/>
      <c r="M75" s="354"/>
      <c r="N75" s="354"/>
      <c r="O75" s="354"/>
      <c r="P75" s="354"/>
    </row>
    <row r="76" spans="1:45" s="5" customFormat="1">
      <c r="B76" s="354"/>
      <c r="C76" s="354"/>
      <c r="D76" s="354"/>
      <c r="E76" s="354"/>
      <c r="F76" s="354"/>
      <c r="G76" s="354"/>
      <c r="H76" s="354"/>
      <c r="I76" s="354"/>
      <c r="J76" s="354"/>
      <c r="K76" s="354"/>
      <c r="L76" s="354"/>
      <c r="M76" s="354"/>
      <c r="N76" s="354"/>
      <c r="O76" s="354"/>
      <c r="P76" s="354"/>
    </row>
    <row r="77" spans="1:45" s="5" customFormat="1">
      <c r="B77" s="354"/>
      <c r="C77" s="354"/>
      <c r="D77" s="354"/>
      <c r="E77" s="354"/>
      <c r="F77" s="354"/>
      <c r="G77" s="354"/>
      <c r="H77" s="354"/>
      <c r="I77" s="354"/>
      <c r="J77" s="354"/>
      <c r="K77" s="354"/>
      <c r="L77" s="354"/>
      <c r="M77" s="354"/>
      <c r="N77" s="354"/>
      <c r="O77" s="354"/>
      <c r="P77" s="354"/>
    </row>
    <row r="78" spans="1:45" s="5" customFormat="1">
      <c r="B78" s="354"/>
      <c r="C78" s="354"/>
      <c r="D78" s="354"/>
      <c r="E78" s="354"/>
      <c r="F78" s="354"/>
      <c r="G78" s="354"/>
      <c r="H78" s="354"/>
      <c r="I78" s="354"/>
      <c r="J78" s="354"/>
      <c r="K78" s="354"/>
      <c r="L78" s="354"/>
      <c r="M78" s="354"/>
      <c r="N78" s="354"/>
      <c r="O78" s="354"/>
      <c r="P78" s="354"/>
    </row>
    <row r="79" spans="1:45" s="5" customFormat="1">
      <c r="B79" s="354"/>
      <c r="C79" s="354"/>
      <c r="D79" s="354"/>
      <c r="E79" s="354"/>
      <c r="F79" s="354"/>
      <c r="G79" s="354"/>
      <c r="H79" s="354"/>
      <c r="I79" s="354"/>
      <c r="J79" s="354"/>
      <c r="K79" s="354"/>
      <c r="L79" s="354"/>
      <c r="M79" s="354"/>
      <c r="N79" s="354"/>
      <c r="O79" s="354"/>
      <c r="P79" s="354"/>
    </row>
    <row r="80" spans="1:45" s="5" customFormat="1">
      <c r="B80" s="354"/>
      <c r="C80" s="354"/>
      <c r="D80" s="354"/>
      <c r="E80" s="354"/>
      <c r="F80" s="354"/>
      <c r="G80" s="354"/>
      <c r="H80" s="354"/>
      <c r="I80" s="354"/>
      <c r="J80" s="354"/>
      <c r="K80" s="354"/>
      <c r="L80" s="354"/>
      <c r="M80" s="354"/>
      <c r="N80" s="354"/>
      <c r="O80" s="354"/>
      <c r="P80" s="354"/>
    </row>
    <row r="81" spans="2:16" s="5" customFormat="1">
      <c r="B81" s="354"/>
      <c r="C81" s="354"/>
      <c r="D81" s="354"/>
      <c r="E81" s="354"/>
      <c r="F81" s="354"/>
      <c r="G81" s="354"/>
      <c r="H81" s="354"/>
      <c r="I81" s="354"/>
      <c r="J81" s="354"/>
      <c r="K81" s="354"/>
      <c r="L81" s="354"/>
      <c r="M81" s="354"/>
      <c r="N81" s="354"/>
      <c r="O81" s="354"/>
      <c r="P81" s="354"/>
    </row>
    <row r="82" spans="2:16" s="5" customFormat="1">
      <c r="B82" s="354"/>
      <c r="C82" s="354"/>
      <c r="D82" s="354"/>
      <c r="E82" s="354"/>
      <c r="F82" s="354"/>
      <c r="G82" s="354"/>
      <c r="H82" s="354"/>
      <c r="I82" s="354"/>
      <c r="J82" s="354"/>
      <c r="K82" s="354"/>
      <c r="L82" s="354"/>
      <c r="M82" s="354"/>
      <c r="N82" s="354"/>
      <c r="O82" s="354"/>
      <c r="P82" s="354"/>
    </row>
    <row r="83" spans="2:16" s="5" customFormat="1">
      <c r="B83" s="354"/>
      <c r="C83" s="354"/>
      <c r="D83" s="354"/>
      <c r="E83" s="354"/>
      <c r="F83" s="354"/>
      <c r="G83" s="354"/>
      <c r="H83" s="354"/>
      <c r="I83" s="354"/>
      <c r="J83" s="354"/>
      <c r="K83" s="354"/>
      <c r="L83" s="354"/>
      <c r="M83" s="354"/>
      <c r="N83" s="354"/>
      <c r="O83" s="354"/>
      <c r="P83" s="354"/>
    </row>
    <row r="84" spans="2:16" s="5" customFormat="1">
      <c r="B84" s="354"/>
      <c r="C84" s="354"/>
      <c r="D84" s="354"/>
      <c r="E84" s="354"/>
      <c r="F84" s="354"/>
      <c r="G84" s="354"/>
      <c r="H84" s="354"/>
      <c r="I84" s="354"/>
      <c r="J84" s="354"/>
      <c r="K84" s="354"/>
      <c r="L84" s="354"/>
      <c r="M84" s="354"/>
      <c r="N84" s="354"/>
      <c r="O84" s="354"/>
      <c r="P84" s="354"/>
    </row>
    <row r="85" spans="2:16" s="5" customFormat="1">
      <c r="B85" s="354"/>
      <c r="C85" s="354"/>
      <c r="D85" s="354"/>
      <c r="E85" s="354"/>
      <c r="F85" s="354"/>
      <c r="G85" s="354"/>
      <c r="H85" s="354"/>
      <c r="I85" s="354"/>
      <c r="J85" s="354"/>
      <c r="K85" s="354"/>
      <c r="L85" s="354"/>
      <c r="M85" s="354"/>
      <c r="N85" s="354"/>
      <c r="O85" s="354"/>
      <c r="P85" s="354"/>
    </row>
    <row r="86" spans="2:16" s="5" customFormat="1">
      <c r="B86" s="354"/>
      <c r="C86" s="354"/>
      <c r="D86" s="354"/>
      <c r="E86" s="354"/>
      <c r="F86" s="354"/>
      <c r="G86" s="354"/>
      <c r="H86" s="354"/>
      <c r="I86" s="354"/>
      <c r="J86" s="354"/>
      <c r="K86" s="354"/>
      <c r="L86" s="354"/>
      <c r="M86" s="354"/>
      <c r="N86" s="354"/>
      <c r="O86" s="354"/>
      <c r="P86" s="354"/>
    </row>
    <row r="87" spans="2:16" s="5" customFormat="1">
      <c r="B87" s="354"/>
      <c r="C87" s="354"/>
      <c r="D87" s="354"/>
      <c r="E87" s="354"/>
      <c r="F87" s="354"/>
      <c r="G87" s="354"/>
      <c r="H87" s="354"/>
      <c r="I87" s="354"/>
      <c r="J87" s="354"/>
      <c r="K87" s="354"/>
      <c r="L87" s="354"/>
      <c r="M87" s="354"/>
      <c r="N87" s="354"/>
      <c r="O87" s="354"/>
      <c r="P87" s="354"/>
    </row>
    <row r="88" spans="2:16" s="5" customFormat="1">
      <c r="B88" s="354"/>
      <c r="C88" s="354"/>
      <c r="D88" s="354"/>
      <c r="E88" s="354"/>
      <c r="F88" s="354"/>
      <c r="G88" s="354"/>
      <c r="H88" s="354"/>
      <c r="I88" s="354"/>
      <c r="J88" s="354"/>
      <c r="K88" s="354"/>
      <c r="L88" s="354"/>
      <c r="M88" s="354"/>
      <c r="N88" s="354"/>
      <c r="O88" s="354"/>
      <c r="P88" s="354"/>
    </row>
    <row r="89" spans="2:16" s="5" customFormat="1">
      <c r="B89" s="354"/>
      <c r="C89" s="354"/>
      <c r="D89" s="354"/>
      <c r="E89" s="354"/>
      <c r="F89" s="354"/>
      <c r="G89" s="354"/>
      <c r="H89" s="354"/>
      <c r="I89" s="354"/>
      <c r="J89" s="354"/>
      <c r="K89" s="354"/>
      <c r="L89" s="354"/>
      <c r="M89" s="354"/>
      <c r="N89" s="354"/>
      <c r="O89" s="354"/>
      <c r="P89" s="354"/>
    </row>
    <row r="90" spans="2:16" s="5" customFormat="1">
      <c r="B90" s="354"/>
      <c r="C90" s="354"/>
      <c r="D90" s="354"/>
      <c r="E90" s="354"/>
      <c r="F90" s="354"/>
      <c r="G90" s="354"/>
      <c r="H90" s="354"/>
      <c r="I90" s="354"/>
      <c r="J90" s="354"/>
      <c r="K90" s="354"/>
      <c r="L90" s="354"/>
      <c r="M90" s="354"/>
      <c r="N90" s="354"/>
      <c r="O90" s="354"/>
      <c r="P90" s="354"/>
    </row>
    <row r="91" spans="2:16" s="5" customFormat="1">
      <c r="B91" s="354"/>
      <c r="C91" s="354"/>
      <c r="D91" s="354"/>
      <c r="E91" s="354"/>
      <c r="F91" s="354"/>
      <c r="G91" s="354"/>
      <c r="H91" s="354"/>
      <c r="I91" s="354"/>
      <c r="J91" s="354"/>
      <c r="K91" s="354"/>
      <c r="L91" s="354"/>
      <c r="M91" s="354"/>
      <c r="N91" s="354"/>
      <c r="O91" s="354"/>
      <c r="P91" s="354"/>
    </row>
    <row r="92" spans="2:16" s="5" customFormat="1">
      <c r="B92" s="354"/>
      <c r="C92" s="354"/>
      <c r="D92" s="354"/>
      <c r="E92" s="354"/>
      <c r="F92" s="354"/>
      <c r="G92" s="354"/>
      <c r="H92" s="354"/>
      <c r="I92" s="354"/>
      <c r="J92" s="354"/>
      <c r="K92" s="354"/>
      <c r="L92" s="354"/>
      <c r="M92" s="354"/>
      <c r="N92" s="354"/>
      <c r="O92" s="354"/>
      <c r="P92" s="354"/>
    </row>
    <row r="93" spans="2:16" s="5" customFormat="1">
      <c r="B93" s="354"/>
      <c r="C93" s="354"/>
      <c r="D93" s="354"/>
      <c r="E93" s="354"/>
      <c r="F93" s="354"/>
      <c r="G93" s="354"/>
      <c r="H93" s="354"/>
      <c r="I93" s="354"/>
      <c r="J93" s="354"/>
      <c r="K93" s="354"/>
      <c r="L93" s="354"/>
      <c r="M93" s="354"/>
      <c r="N93" s="354"/>
      <c r="O93" s="354"/>
      <c r="P93" s="354"/>
    </row>
    <row r="94" spans="2:16" s="5" customFormat="1">
      <c r="B94" s="354"/>
      <c r="C94" s="354"/>
      <c r="D94" s="354"/>
      <c r="E94" s="354"/>
      <c r="F94" s="354"/>
      <c r="G94" s="354"/>
      <c r="H94" s="354"/>
      <c r="I94" s="354"/>
      <c r="J94" s="354"/>
      <c r="K94" s="354"/>
      <c r="L94" s="354"/>
      <c r="M94" s="354"/>
      <c r="N94" s="354"/>
      <c r="O94" s="354"/>
      <c r="P94" s="354"/>
    </row>
    <row r="95" spans="2:16" s="5" customFormat="1">
      <c r="B95" s="354"/>
      <c r="C95" s="354"/>
      <c r="D95" s="354"/>
      <c r="E95" s="354"/>
      <c r="F95" s="354"/>
      <c r="G95" s="354"/>
      <c r="H95" s="354"/>
      <c r="I95" s="354"/>
      <c r="J95" s="354"/>
      <c r="K95" s="354"/>
      <c r="L95" s="354"/>
      <c r="M95" s="354"/>
      <c r="N95" s="354"/>
      <c r="O95" s="354"/>
      <c r="P95" s="354"/>
    </row>
    <row r="96" spans="2:16" s="5" customFormat="1">
      <c r="B96" s="354"/>
      <c r="C96" s="354"/>
      <c r="D96" s="354"/>
      <c r="E96" s="354"/>
      <c r="F96" s="354"/>
      <c r="G96" s="354"/>
      <c r="H96" s="354"/>
      <c r="I96" s="354"/>
      <c r="J96" s="354"/>
      <c r="K96" s="354"/>
      <c r="L96" s="354"/>
      <c r="M96" s="354"/>
      <c r="N96" s="354"/>
      <c r="O96" s="354"/>
      <c r="P96" s="354"/>
    </row>
    <row r="97" spans="2:16" s="5" customFormat="1">
      <c r="B97" s="354"/>
      <c r="C97" s="354"/>
      <c r="D97" s="354"/>
      <c r="E97" s="354"/>
      <c r="F97" s="354"/>
      <c r="G97" s="354"/>
      <c r="H97" s="354"/>
      <c r="I97" s="354"/>
      <c r="J97" s="354"/>
      <c r="K97" s="354"/>
      <c r="L97" s="354"/>
      <c r="M97" s="354"/>
      <c r="N97" s="354"/>
      <c r="O97" s="354"/>
      <c r="P97" s="354"/>
    </row>
    <row r="98" spans="2:16" s="5" customFormat="1">
      <c r="B98" s="354"/>
      <c r="C98" s="354"/>
      <c r="D98" s="354"/>
      <c r="E98" s="354"/>
      <c r="F98" s="354"/>
      <c r="G98" s="354"/>
      <c r="H98" s="354"/>
      <c r="I98" s="354"/>
      <c r="J98" s="354"/>
      <c r="K98" s="354"/>
      <c r="L98" s="354"/>
      <c r="M98" s="354"/>
      <c r="N98" s="354"/>
      <c r="O98" s="354"/>
      <c r="P98" s="354"/>
    </row>
    <row r="99" spans="2:16" s="5" customFormat="1">
      <c r="B99" s="354"/>
      <c r="C99" s="354"/>
      <c r="D99" s="354"/>
      <c r="E99" s="354"/>
      <c r="F99" s="354"/>
      <c r="G99" s="354"/>
      <c r="H99" s="354"/>
      <c r="I99" s="354"/>
      <c r="J99" s="354"/>
      <c r="K99" s="354"/>
      <c r="L99" s="354"/>
      <c r="M99" s="354"/>
      <c r="N99" s="354"/>
      <c r="O99" s="354"/>
      <c r="P99" s="354"/>
    </row>
    <row r="100" spans="2:16" s="5" customFormat="1">
      <c r="B100" s="354"/>
      <c r="C100" s="354"/>
      <c r="D100" s="354"/>
      <c r="E100" s="354"/>
      <c r="F100" s="354"/>
      <c r="G100" s="354"/>
      <c r="H100" s="354"/>
      <c r="I100" s="354"/>
      <c r="J100" s="354"/>
      <c r="K100" s="354"/>
      <c r="L100" s="354"/>
      <c r="M100" s="354"/>
      <c r="N100" s="354"/>
      <c r="O100" s="354"/>
      <c r="P100" s="354"/>
    </row>
    <row r="101" spans="2:16" s="5" customFormat="1">
      <c r="B101" s="354"/>
      <c r="C101" s="354"/>
      <c r="D101" s="354"/>
      <c r="E101" s="354"/>
      <c r="F101" s="354"/>
      <c r="G101" s="354"/>
      <c r="H101" s="354"/>
      <c r="I101" s="354"/>
      <c r="J101" s="354"/>
      <c r="K101" s="354"/>
      <c r="L101" s="354"/>
      <c r="M101" s="354"/>
      <c r="N101" s="354"/>
      <c r="O101" s="354"/>
      <c r="P101" s="354"/>
    </row>
    <row r="102" spans="2:16" s="5" customFormat="1">
      <c r="B102" s="354"/>
      <c r="C102" s="354"/>
      <c r="D102" s="354"/>
      <c r="E102" s="354"/>
      <c r="F102" s="354"/>
      <c r="G102" s="354"/>
      <c r="H102" s="354"/>
      <c r="I102" s="354"/>
      <c r="J102" s="354"/>
      <c r="K102" s="354"/>
      <c r="L102" s="354"/>
      <c r="M102" s="354"/>
      <c r="N102" s="354"/>
      <c r="O102" s="354"/>
      <c r="P102" s="354"/>
    </row>
    <row r="103" spans="2:16" s="5" customFormat="1">
      <c r="B103" s="354"/>
      <c r="C103" s="354"/>
      <c r="D103" s="354"/>
      <c r="E103" s="354"/>
      <c r="F103" s="354"/>
      <c r="G103" s="354"/>
      <c r="H103" s="354"/>
      <c r="I103" s="354"/>
      <c r="J103" s="354"/>
      <c r="K103" s="354"/>
      <c r="L103" s="354"/>
      <c r="M103" s="354"/>
      <c r="N103" s="354"/>
      <c r="O103" s="354"/>
      <c r="P103" s="354"/>
    </row>
    <row r="104" spans="2:16" s="5" customFormat="1">
      <c r="B104" s="354"/>
      <c r="C104" s="354"/>
      <c r="D104" s="354"/>
      <c r="E104" s="354"/>
      <c r="F104" s="354"/>
      <c r="G104" s="354"/>
      <c r="H104" s="354"/>
      <c r="I104" s="354"/>
      <c r="J104" s="354"/>
      <c r="K104" s="354"/>
      <c r="L104" s="354"/>
      <c r="M104" s="354"/>
      <c r="N104" s="354"/>
      <c r="O104" s="354"/>
      <c r="P104" s="354"/>
    </row>
    <row r="105" spans="2:16" s="5" customFormat="1">
      <c r="B105" s="354"/>
      <c r="C105" s="354"/>
      <c r="D105" s="354"/>
      <c r="E105" s="354"/>
      <c r="F105" s="354"/>
      <c r="G105" s="354"/>
      <c r="H105" s="354"/>
      <c r="I105" s="354"/>
      <c r="J105" s="354"/>
      <c r="K105" s="354"/>
      <c r="L105" s="354"/>
      <c r="M105" s="354"/>
      <c r="N105" s="354"/>
      <c r="O105" s="354"/>
      <c r="P105" s="354"/>
    </row>
    <row r="106" spans="2:16" s="5" customFormat="1">
      <c r="B106" s="354"/>
      <c r="C106" s="354"/>
      <c r="D106" s="354"/>
      <c r="E106" s="354"/>
      <c r="F106" s="354"/>
      <c r="G106" s="354"/>
      <c r="H106" s="354"/>
      <c r="I106" s="354"/>
      <c r="J106" s="354"/>
      <c r="K106" s="354"/>
      <c r="L106" s="354"/>
      <c r="M106" s="354"/>
      <c r="N106" s="354"/>
      <c r="O106" s="354"/>
      <c r="P106" s="354"/>
    </row>
    <row r="107" spans="2:16" s="5" customFormat="1">
      <c r="B107" s="354"/>
      <c r="C107" s="354"/>
      <c r="D107" s="354"/>
      <c r="E107" s="354"/>
      <c r="F107" s="354"/>
      <c r="G107" s="354"/>
      <c r="H107" s="354"/>
      <c r="I107" s="354"/>
      <c r="J107" s="354"/>
      <c r="K107" s="354"/>
      <c r="L107" s="354"/>
      <c r="M107" s="354"/>
      <c r="N107" s="354"/>
      <c r="O107" s="354"/>
      <c r="P107" s="354"/>
    </row>
    <row r="108" spans="2:16" s="5" customFormat="1">
      <c r="B108" s="354"/>
      <c r="C108" s="354"/>
      <c r="D108" s="354"/>
      <c r="E108" s="354"/>
      <c r="F108" s="354"/>
      <c r="G108" s="354"/>
      <c r="H108" s="354"/>
      <c r="I108" s="354"/>
      <c r="J108" s="354"/>
      <c r="K108" s="354"/>
      <c r="L108" s="354"/>
      <c r="M108" s="354"/>
      <c r="N108" s="354"/>
      <c r="O108" s="354"/>
      <c r="P108" s="354"/>
    </row>
    <row r="109" spans="2:16" s="5" customFormat="1">
      <c r="B109" s="354"/>
      <c r="C109" s="354"/>
      <c r="D109" s="354"/>
      <c r="E109" s="354"/>
      <c r="F109" s="354"/>
      <c r="G109" s="354"/>
      <c r="H109" s="354"/>
      <c r="I109" s="354"/>
      <c r="J109" s="354"/>
      <c r="K109" s="354"/>
      <c r="L109" s="354"/>
      <c r="M109" s="354"/>
      <c r="N109" s="354"/>
      <c r="O109" s="354"/>
      <c r="P109" s="354"/>
    </row>
    <row r="110" spans="2:16" s="5" customFormat="1">
      <c r="B110" s="354"/>
      <c r="C110" s="354"/>
      <c r="D110" s="354"/>
      <c r="E110" s="354"/>
      <c r="F110" s="354"/>
      <c r="G110" s="354"/>
      <c r="H110" s="354"/>
      <c r="I110" s="354"/>
      <c r="J110" s="354"/>
      <c r="K110" s="354"/>
      <c r="L110" s="354"/>
      <c r="M110" s="354"/>
      <c r="N110" s="354"/>
      <c r="O110" s="354"/>
      <c r="P110" s="354"/>
    </row>
    <row r="111" spans="2:16" s="5" customFormat="1">
      <c r="B111" s="354"/>
      <c r="C111" s="354"/>
      <c r="D111" s="354"/>
      <c r="E111" s="354"/>
      <c r="F111" s="354"/>
      <c r="G111" s="354"/>
      <c r="H111" s="354"/>
      <c r="I111" s="354"/>
      <c r="J111" s="354"/>
      <c r="K111" s="354"/>
      <c r="L111" s="354"/>
      <c r="M111" s="354"/>
      <c r="N111" s="354"/>
      <c r="O111" s="354"/>
      <c r="P111" s="354"/>
    </row>
    <row r="112" spans="2:16" s="5" customFormat="1">
      <c r="B112" s="354"/>
      <c r="C112" s="354"/>
      <c r="D112" s="354"/>
      <c r="E112" s="354"/>
      <c r="F112" s="354"/>
      <c r="G112" s="354"/>
      <c r="H112" s="354"/>
      <c r="I112" s="354"/>
      <c r="J112" s="354"/>
      <c r="K112" s="354"/>
      <c r="L112" s="354"/>
      <c r="M112" s="354"/>
      <c r="N112" s="354"/>
      <c r="O112" s="354"/>
      <c r="P112" s="354"/>
    </row>
    <row r="113" spans="2:16" s="5" customFormat="1">
      <c r="B113" s="354"/>
      <c r="C113" s="354"/>
      <c r="D113" s="354"/>
      <c r="E113" s="354"/>
      <c r="F113" s="354"/>
      <c r="G113" s="354"/>
      <c r="H113" s="354"/>
      <c r="I113" s="354"/>
      <c r="J113" s="354"/>
      <c r="K113" s="354"/>
      <c r="L113" s="354"/>
      <c r="M113" s="354"/>
      <c r="N113" s="354"/>
      <c r="O113" s="354"/>
      <c r="P113" s="354"/>
    </row>
    <row r="114" spans="2:16" s="5" customFormat="1">
      <c r="B114" s="354"/>
      <c r="C114" s="354"/>
      <c r="D114" s="354"/>
      <c r="E114" s="354"/>
      <c r="F114" s="354"/>
      <c r="G114" s="354"/>
      <c r="H114" s="354"/>
      <c r="I114" s="354"/>
      <c r="J114" s="354"/>
      <c r="K114" s="354"/>
      <c r="L114" s="354"/>
      <c r="M114" s="354"/>
      <c r="N114" s="354"/>
      <c r="O114" s="354"/>
      <c r="P114" s="354"/>
    </row>
    <row r="115" spans="2:16" s="5" customFormat="1">
      <c r="B115" s="354"/>
      <c r="C115" s="354"/>
      <c r="D115" s="354"/>
      <c r="E115" s="354"/>
      <c r="F115" s="354"/>
      <c r="G115" s="354"/>
      <c r="H115" s="354"/>
      <c r="I115" s="354"/>
      <c r="J115" s="354"/>
      <c r="K115" s="354"/>
      <c r="L115" s="354"/>
      <c r="M115" s="354"/>
      <c r="N115" s="354"/>
      <c r="O115" s="354"/>
      <c r="P115" s="354"/>
    </row>
    <row r="116" spans="2:16" s="5" customFormat="1">
      <c r="B116" s="354"/>
      <c r="C116" s="354"/>
      <c r="D116" s="354"/>
      <c r="E116" s="354"/>
      <c r="F116" s="354"/>
      <c r="G116" s="354"/>
      <c r="H116" s="354"/>
      <c r="I116" s="354"/>
      <c r="J116" s="354"/>
      <c r="K116" s="354"/>
      <c r="L116" s="354"/>
      <c r="M116" s="354"/>
      <c r="N116" s="354"/>
      <c r="O116" s="354"/>
      <c r="P116" s="354"/>
    </row>
    <row r="117" spans="2:16" s="5" customFormat="1">
      <c r="B117" s="354"/>
      <c r="C117" s="354"/>
      <c r="D117" s="354"/>
      <c r="E117" s="354"/>
      <c r="F117" s="354"/>
      <c r="G117" s="354"/>
      <c r="H117" s="354"/>
      <c r="I117" s="354"/>
      <c r="J117" s="354"/>
      <c r="K117" s="354"/>
      <c r="L117" s="354"/>
      <c r="M117" s="354"/>
      <c r="N117" s="354"/>
      <c r="O117" s="354"/>
      <c r="P117" s="354"/>
    </row>
    <row r="118" spans="2:16" s="5" customFormat="1">
      <c r="B118" s="354"/>
      <c r="C118" s="354"/>
      <c r="D118" s="354"/>
      <c r="E118" s="354"/>
      <c r="F118" s="354"/>
      <c r="G118" s="354"/>
      <c r="H118" s="354"/>
      <c r="I118" s="354"/>
      <c r="J118" s="354"/>
      <c r="K118" s="354"/>
      <c r="L118" s="354"/>
      <c r="M118" s="354"/>
      <c r="N118" s="354"/>
      <c r="O118" s="354"/>
      <c r="P118" s="354"/>
    </row>
    <row r="119" spans="2:16" s="5" customFormat="1">
      <c r="B119" s="354"/>
      <c r="C119" s="354"/>
      <c r="D119" s="354"/>
      <c r="E119" s="354"/>
      <c r="F119" s="354"/>
      <c r="G119" s="354"/>
      <c r="H119" s="354"/>
      <c r="I119" s="354"/>
      <c r="J119" s="354"/>
      <c r="K119" s="354"/>
      <c r="L119" s="354"/>
      <c r="M119" s="354"/>
      <c r="N119" s="354"/>
      <c r="O119" s="354"/>
      <c r="P119" s="354"/>
    </row>
    <row r="120" spans="2:16" s="5" customFormat="1">
      <c r="B120" s="354"/>
      <c r="C120" s="354"/>
      <c r="D120" s="354"/>
      <c r="E120" s="354"/>
      <c r="F120" s="354"/>
      <c r="G120" s="354"/>
      <c r="H120" s="354"/>
      <c r="I120" s="354"/>
      <c r="J120" s="354"/>
      <c r="K120" s="354"/>
      <c r="L120" s="354"/>
      <c r="M120" s="354"/>
      <c r="N120" s="354"/>
      <c r="O120" s="354"/>
      <c r="P120" s="354"/>
    </row>
    <row r="121" spans="2:16" s="5" customFormat="1">
      <c r="B121" s="354"/>
      <c r="C121" s="354"/>
      <c r="D121" s="354"/>
      <c r="E121" s="354"/>
      <c r="F121" s="354"/>
      <c r="G121" s="354"/>
      <c r="H121" s="354"/>
      <c r="I121" s="354"/>
      <c r="J121" s="354"/>
      <c r="K121" s="354"/>
      <c r="L121" s="354"/>
      <c r="M121" s="354"/>
      <c r="N121" s="354"/>
      <c r="O121" s="354"/>
      <c r="P121" s="354"/>
    </row>
    <row r="122" spans="2:16" s="5" customFormat="1">
      <c r="B122" s="354"/>
      <c r="C122" s="354"/>
      <c r="D122" s="354"/>
      <c r="E122" s="354"/>
      <c r="F122" s="354"/>
      <c r="G122" s="354"/>
      <c r="H122" s="354"/>
      <c r="I122" s="354"/>
      <c r="J122" s="354"/>
      <c r="K122" s="354"/>
      <c r="L122" s="354"/>
      <c r="M122" s="354"/>
      <c r="N122" s="354"/>
      <c r="O122" s="354"/>
      <c r="P122" s="354"/>
    </row>
    <row r="123" spans="2:16" s="5" customFormat="1">
      <c r="B123" s="354"/>
      <c r="C123" s="354"/>
      <c r="D123" s="354"/>
      <c r="E123" s="354"/>
      <c r="F123" s="354"/>
      <c r="G123" s="354"/>
      <c r="H123" s="354"/>
      <c r="I123" s="354"/>
      <c r="J123" s="354"/>
      <c r="K123" s="354"/>
      <c r="L123" s="354"/>
      <c r="M123" s="354"/>
      <c r="N123" s="354"/>
      <c r="O123" s="354"/>
      <c r="P123" s="354"/>
    </row>
    <row r="124" spans="2:16" s="5" customFormat="1">
      <c r="B124" s="354"/>
      <c r="C124" s="354"/>
      <c r="D124" s="354"/>
      <c r="E124" s="354"/>
      <c r="F124" s="354"/>
      <c r="G124" s="354"/>
      <c r="H124" s="354"/>
      <c r="I124" s="354"/>
      <c r="J124" s="354"/>
      <c r="K124" s="354"/>
      <c r="L124" s="354"/>
      <c r="M124" s="354"/>
      <c r="N124" s="354"/>
      <c r="O124" s="354"/>
      <c r="P124" s="354"/>
    </row>
    <row r="125" spans="2:16" s="5" customFormat="1">
      <c r="B125" s="354"/>
      <c r="C125" s="354"/>
      <c r="D125" s="354"/>
      <c r="E125" s="354"/>
      <c r="F125" s="354"/>
      <c r="G125" s="354"/>
      <c r="H125" s="354"/>
      <c r="I125" s="354"/>
      <c r="J125" s="354"/>
      <c r="K125" s="354"/>
      <c r="L125" s="354"/>
      <c r="M125" s="354"/>
      <c r="N125" s="354"/>
      <c r="O125" s="354"/>
      <c r="P125" s="354"/>
    </row>
    <row r="126" spans="2:16" s="5" customFormat="1">
      <c r="B126" s="354"/>
      <c r="C126" s="354"/>
      <c r="D126" s="354"/>
      <c r="E126" s="354"/>
      <c r="F126" s="354"/>
      <c r="G126" s="354"/>
      <c r="H126" s="354"/>
      <c r="I126" s="354"/>
      <c r="J126" s="354"/>
      <c r="K126" s="354"/>
      <c r="L126" s="354"/>
      <c r="M126" s="354"/>
      <c r="N126" s="354"/>
      <c r="O126" s="354"/>
      <c r="P126" s="354"/>
    </row>
    <row r="127" spans="2:16" s="5" customFormat="1">
      <c r="B127" s="354"/>
      <c r="C127" s="354"/>
      <c r="D127" s="354"/>
      <c r="E127" s="354"/>
      <c r="F127" s="354"/>
      <c r="G127" s="354"/>
      <c r="H127" s="354"/>
      <c r="I127" s="354"/>
      <c r="J127" s="354"/>
      <c r="K127" s="354"/>
      <c r="L127" s="354"/>
      <c r="M127" s="354"/>
      <c r="N127" s="354"/>
      <c r="O127" s="354"/>
      <c r="P127" s="354"/>
    </row>
    <row r="128" spans="2:16" s="5" customFormat="1">
      <c r="B128" s="354"/>
      <c r="C128" s="354"/>
      <c r="D128" s="354"/>
      <c r="E128" s="354"/>
      <c r="F128" s="354"/>
      <c r="G128" s="354"/>
      <c r="H128" s="354"/>
      <c r="I128" s="354"/>
      <c r="J128" s="354"/>
      <c r="K128" s="354"/>
      <c r="L128" s="354"/>
      <c r="M128" s="354"/>
      <c r="N128" s="354"/>
      <c r="O128" s="354"/>
      <c r="P128" s="354"/>
    </row>
    <row r="129" spans="2:16" s="5" customFormat="1">
      <c r="B129" s="354"/>
      <c r="C129" s="354"/>
      <c r="D129" s="354"/>
      <c r="E129" s="354"/>
      <c r="F129" s="354"/>
      <c r="G129" s="354"/>
      <c r="H129" s="354"/>
      <c r="I129" s="354"/>
      <c r="J129" s="354"/>
      <c r="K129" s="354"/>
      <c r="L129" s="354"/>
      <c r="M129" s="354"/>
      <c r="N129" s="354"/>
      <c r="O129" s="354"/>
      <c r="P129" s="354"/>
    </row>
    <row r="130" spans="2:16" s="5" customFormat="1">
      <c r="B130" s="354"/>
      <c r="C130" s="354"/>
      <c r="D130" s="354"/>
      <c r="E130" s="354"/>
      <c r="F130" s="354"/>
      <c r="G130" s="354"/>
      <c r="H130" s="354"/>
      <c r="I130" s="354"/>
      <c r="J130" s="354"/>
      <c r="K130" s="354"/>
      <c r="L130" s="354"/>
      <c r="M130" s="354"/>
      <c r="N130" s="354"/>
      <c r="O130" s="354"/>
      <c r="P130" s="354"/>
    </row>
    <row r="131" spans="2:16" s="5" customFormat="1">
      <c r="B131" s="354"/>
      <c r="C131" s="354"/>
      <c r="D131" s="354"/>
      <c r="E131" s="354"/>
      <c r="F131" s="354"/>
      <c r="G131" s="354"/>
      <c r="H131" s="354"/>
      <c r="I131" s="354"/>
      <c r="J131" s="354"/>
      <c r="K131" s="354"/>
      <c r="L131" s="354"/>
      <c r="M131" s="354"/>
      <c r="N131" s="354"/>
      <c r="O131" s="354"/>
      <c r="P131" s="354"/>
    </row>
    <row r="132" spans="2:16" s="5" customFormat="1">
      <c r="B132" s="354"/>
      <c r="C132" s="354"/>
      <c r="D132" s="354"/>
      <c r="E132" s="354"/>
      <c r="F132" s="354"/>
      <c r="G132" s="354"/>
      <c r="H132" s="354"/>
      <c r="I132" s="354"/>
      <c r="J132" s="354"/>
      <c r="K132" s="354"/>
      <c r="L132" s="354"/>
      <c r="M132" s="354"/>
      <c r="N132" s="354"/>
      <c r="O132" s="354"/>
      <c r="P132" s="354"/>
    </row>
    <row r="133" spans="2:16" s="5" customFormat="1">
      <c r="B133" s="354"/>
      <c r="C133" s="354"/>
      <c r="D133" s="354"/>
      <c r="E133" s="354"/>
      <c r="F133" s="354"/>
      <c r="G133" s="354"/>
      <c r="H133" s="354"/>
      <c r="I133" s="354"/>
      <c r="J133" s="354"/>
      <c r="K133" s="354"/>
      <c r="L133" s="354"/>
      <c r="M133" s="354"/>
      <c r="N133" s="354"/>
      <c r="O133" s="354"/>
      <c r="P133" s="354"/>
    </row>
    <row r="134" spans="2:16" s="5" customFormat="1">
      <c r="B134" s="354"/>
      <c r="C134" s="354"/>
      <c r="D134" s="354"/>
      <c r="E134" s="354"/>
      <c r="F134" s="354"/>
      <c r="G134" s="354"/>
      <c r="H134" s="354"/>
      <c r="I134" s="354"/>
      <c r="J134" s="354"/>
      <c r="K134" s="354"/>
      <c r="L134" s="354"/>
      <c r="M134" s="354"/>
      <c r="N134" s="354"/>
      <c r="O134" s="354"/>
      <c r="P134" s="354"/>
    </row>
    <row r="135" spans="2:16" s="5" customFormat="1">
      <c r="B135" s="354"/>
      <c r="C135" s="354"/>
      <c r="D135" s="354"/>
      <c r="E135" s="354"/>
      <c r="F135" s="354"/>
      <c r="G135" s="354"/>
      <c r="H135" s="354"/>
      <c r="I135" s="354"/>
      <c r="J135" s="354"/>
      <c r="K135" s="354"/>
      <c r="L135" s="354"/>
      <c r="M135" s="354"/>
      <c r="N135" s="354"/>
      <c r="O135" s="354"/>
      <c r="P135" s="354"/>
    </row>
    <row r="136" spans="2:16" s="5" customFormat="1">
      <c r="B136" s="354"/>
      <c r="C136" s="354"/>
      <c r="D136" s="354"/>
      <c r="E136" s="354"/>
      <c r="F136" s="354"/>
      <c r="G136" s="354"/>
      <c r="H136" s="354"/>
      <c r="I136" s="354"/>
      <c r="J136" s="354"/>
      <c r="K136" s="354"/>
      <c r="L136" s="354"/>
      <c r="M136" s="354"/>
      <c r="N136" s="354"/>
      <c r="O136" s="354"/>
      <c r="P136" s="354"/>
    </row>
    <row r="137" spans="2:16" s="5" customFormat="1">
      <c r="B137" s="354"/>
      <c r="C137" s="354"/>
      <c r="D137" s="354"/>
      <c r="E137" s="354"/>
      <c r="F137" s="354"/>
      <c r="G137" s="354"/>
      <c r="H137" s="354"/>
      <c r="I137" s="354"/>
      <c r="J137" s="354"/>
      <c r="K137" s="354"/>
      <c r="L137" s="354"/>
      <c r="M137" s="354"/>
      <c r="N137" s="354"/>
      <c r="O137" s="354"/>
      <c r="P137" s="354"/>
    </row>
    <row r="138" spans="2:16" s="5" customFormat="1">
      <c r="B138" s="354"/>
      <c r="C138" s="354"/>
      <c r="D138" s="354"/>
      <c r="E138" s="354"/>
      <c r="F138" s="354"/>
      <c r="G138" s="354"/>
      <c r="H138" s="354"/>
      <c r="I138" s="354"/>
      <c r="J138" s="354"/>
      <c r="K138" s="354"/>
      <c r="L138" s="354"/>
      <c r="M138" s="354"/>
      <c r="N138" s="354"/>
      <c r="O138" s="354"/>
      <c r="P138" s="354"/>
    </row>
    <row r="139" spans="2:16" s="5" customFormat="1">
      <c r="B139" s="354"/>
      <c r="C139" s="354"/>
      <c r="D139" s="354"/>
      <c r="E139" s="354"/>
      <c r="F139" s="354"/>
      <c r="G139" s="354"/>
      <c r="H139" s="354"/>
      <c r="I139" s="354"/>
      <c r="J139" s="354"/>
      <c r="K139" s="354"/>
      <c r="L139" s="354"/>
      <c r="M139" s="354"/>
      <c r="N139" s="354"/>
      <c r="O139" s="354"/>
      <c r="P139" s="354"/>
    </row>
    <row r="140" spans="2:16" s="5" customFormat="1">
      <c r="B140" s="354"/>
      <c r="C140" s="354"/>
      <c r="D140" s="354"/>
      <c r="E140" s="354"/>
      <c r="F140" s="354"/>
      <c r="G140" s="354"/>
      <c r="H140" s="354"/>
      <c r="I140" s="354"/>
      <c r="J140" s="354"/>
      <c r="K140" s="354"/>
      <c r="L140" s="354"/>
      <c r="M140" s="354"/>
      <c r="N140" s="354"/>
      <c r="O140" s="354"/>
      <c r="P140" s="354"/>
    </row>
    <row r="141" spans="2:16" s="5" customFormat="1">
      <c r="B141" s="354"/>
      <c r="C141" s="354"/>
      <c r="D141" s="354"/>
      <c r="E141" s="354"/>
      <c r="F141" s="354"/>
      <c r="G141" s="354"/>
      <c r="H141" s="354"/>
      <c r="I141" s="354"/>
      <c r="J141" s="354"/>
      <c r="K141" s="354"/>
      <c r="L141" s="354"/>
      <c r="M141" s="354"/>
      <c r="N141" s="354"/>
      <c r="O141" s="354"/>
      <c r="P141" s="354"/>
    </row>
    <row r="142" spans="2:16" s="5" customFormat="1">
      <c r="B142" s="354"/>
      <c r="C142" s="354"/>
      <c r="D142" s="354"/>
      <c r="E142" s="354"/>
      <c r="F142" s="354"/>
      <c r="G142" s="354"/>
      <c r="H142" s="354"/>
      <c r="I142" s="354"/>
      <c r="J142" s="354"/>
      <c r="K142" s="354"/>
      <c r="L142" s="354"/>
      <c r="M142" s="354"/>
      <c r="N142" s="354"/>
      <c r="O142" s="354"/>
      <c r="P142" s="354"/>
    </row>
    <row r="143" spans="2:16" s="5" customFormat="1">
      <c r="B143" s="354"/>
      <c r="C143" s="354"/>
      <c r="D143" s="354"/>
      <c r="E143" s="354"/>
      <c r="F143" s="354"/>
      <c r="G143" s="354"/>
      <c r="H143" s="354"/>
      <c r="I143" s="354"/>
      <c r="J143" s="354"/>
      <c r="K143" s="354"/>
      <c r="L143" s="354"/>
      <c r="M143" s="354"/>
      <c r="N143" s="354"/>
      <c r="O143" s="354"/>
      <c r="P143" s="354"/>
    </row>
    <row r="144" spans="2:16" s="5" customFormat="1">
      <c r="B144" s="354"/>
      <c r="C144" s="354"/>
      <c r="D144" s="354"/>
      <c r="E144" s="354"/>
      <c r="F144" s="354"/>
      <c r="G144" s="354"/>
      <c r="H144" s="354"/>
      <c r="I144" s="354"/>
      <c r="J144" s="354"/>
      <c r="K144" s="354"/>
      <c r="L144" s="354"/>
      <c r="M144" s="354"/>
      <c r="N144" s="354"/>
      <c r="O144" s="354"/>
      <c r="P144" s="354"/>
    </row>
    <row r="145" spans="2:16" s="5" customFormat="1">
      <c r="B145" s="354"/>
      <c r="C145" s="354"/>
      <c r="D145" s="354"/>
      <c r="E145" s="354"/>
      <c r="F145" s="354"/>
      <c r="G145" s="354"/>
      <c r="H145" s="354"/>
      <c r="I145" s="354"/>
      <c r="J145" s="354"/>
      <c r="K145" s="354"/>
      <c r="L145" s="354"/>
      <c r="M145" s="354"/>
      <c r="N145" s="354"/>
      <c r="O145" s="354"/>
      <c r="P145" s="354"/>
    </row>
    <row r="146" spans="2:16" s="5" customFormat="1">
      <c r="B146" s="354"/>
      <c r="C146" s="354"/>
      <c r="D146" s="354"/>
      <c r="E146" s="354"/>
      <c r="F146" s="354"/>
      <c r="G146" s="354"/>
      <c r="H146" s="354"/>
      <c r="I146" s="354"/>
      <c r="J146" s="354"/>
      <c r="K146" s="354"/>
      <c r="L146" s="354"/>
      <c r="M146" s="354"/>
      <c r="N146" s="354"/>
      <c r="O146" s="354"/>
      <c r="P146" s="354"/>
    </row>
    <row r="147" spans="2:16" s="5" customFormat="1">
      <c r="B147" s="354"/>
      <c r="C147" s="354"/>
      <c r="D147" s="354"/>
      <c r="E147" s="354"/>
      <c r="F147" s="354"/>
      <c r="G147" s="354"/>
      <c r="H147" s="354"/>
      <c r="I147" s="354"/>
      <c r="J147" s="354"/>
      <c r="K147" s="354"/>
      <c r="L147" s="354"/>
      <c r="M147" s="354"/>
      <c r="N147" s="354"/>
      <c r="O147" s="354"/>
      <c r="P147" s="354"/>
    </row>
    <row r="148" spans="2:16" s="5" customFormat="1">
      <c r="B148" s="354"/>
      <c r="C148" s="354"/>
      <c r="D148" s="354"/>
      <c r="E148" s="354"/>
      <c r="F148" s="354"/>
      <c r="G148" s="354"/>
      <c r="H148" s="354"/>
      <c r="I148" s="354"/>
      <c r="J148" s="354"/>
      <c r="K148" s="354"/>
      <c r="L148" s="354"/>
      <c r="M148" s="354"/>
      <c r="N148" s="354"/>
      <c r="O148" s="354"/>
      <c r="P148" s="354"/>
    </row>
    <row r="149" spans="2:16" s="5" customFormat="1">
      <c r="B149" s="354"/>
      <c r="C149" s="354"/>
      <c r="D149" s="354"/>
      <c r="E149" s="354"/>
      <c r="F149" s="354"/>
      <c r="G149" s="354"/>
      <c r="H149" s="354"/>
      <c r="I149" s="354"/>
      <c r="J149" s="354"/>
      <c r="K149" s="354"/>
      <c r="L149" s="354"/>
      <c r="M149" s="354"/>
      <c r="N149" s="354"/>
      <c r="O149" s="354"/>
      <c r="P149" s="354"/>
    </row>
    <row r="150" spans="2:16" s="5" customFormat="1">
      <c r="B150" s="354"/>
      <c r="C150" s="354"/>
      <c r="D150" s="354"/>
      <c r="E150" s="354"/>
      <c r="F150" s="354"/>
      <c r="G150" s="354"/>
      <c r="H150" s="354"/>
      <c r="I150" s="354"/>
      <c r="J150" s="354"/>
      <c r="K150" s="354"/>
      <c r="L150" s="354"/>
      <c r="M150" s="354"/>
      <c r="N150" s="354"/>
      <c r="O150" s="354"/>
      <c r="P150" s="354"/>
    </row>
    <row r="151" spans="2:16" s="5" customFormat="1">
      <c r="B151" s="354"/>
      <c r="C151" s="354"/>
      <c r="D151" s="354"/>
      <c r="E151" s="354"/>
      <c r="F151" s="354"/>
      <c r="G151" s="354"/>
      <c r="H151" s="354"/>
      <c r="I151" s="354"/>
      <c r="J151" s="354"/>
      <c r="K151" s="354"/>
      <c r="L151" s="354"/>
      <c r="M151" s="354"/>
      <c r="N151" s="354"/>
      <c r="O151" s="354"/>
      <c r="P151" s="354"/>
    </row>
    <row r="152" spans="2:16" s="5" customFormat="1">
      <c r="B152" s="354"/>
      <c r="C152" s="354"/>
      <c r="D152" s="354"/>
      <c r="E152" s="354"/>
      <c r="F152" s="354"/>
      <c r="G152" s="354"/>
      <c r="H152" s="354"/>
      <c r="I152" s="354"/>
      <c r="J152" s="354"/>
      <c r="K152" s="354"/>
      <c r="L152" s="354"/>
      <c r="M152" s="354"/>
      <c r="N152" s="354"/>
      <c r="O152" s="354"/>
      <c r="P152" s="354"/>
    </row>
    <row r="153" spans="2:16" s="5" customFormat="1">
      <c r="B153" s="354"/>
      <c r="C153" s="354"/>
      <c r="D153" s="354"/>
      <c r="E153" s="354"/>
      <c r="F153" s="354"/>
      <c r="G153" s="354"/>
      <c r="H153" s="354"/>
      <c r="I153" s="354"/>
      <c r="J153" s="354"/>
      <c r="K153" s="354"/>
      <c r="L153" s="354"/>
      <c r="M153" s="354"/>
      <c r="N153" s="354"/>
      <c r="O153" s="354"/>
      <c r="P153" s="354"/>
    </row>
    <row r="154" spans="2:16" s="5" customFormat="1">
      <c r="B154" s="354"/>
      <c r="C154" s="354"/>
      <c r="D154" s="354"/>
      <c r="E154" s="354"/>
      <c r="F154" s="354"/>
      <c r="G154" s="354"/>
      <c r="H154" s="354"/>
      <c r="I154" s="354"/>
      <c r="J154" s="354"/>
      <c r="K154" s="354"/>
      <c r="L154" s="354"/>
      <c r="M154" s="354"/>
      <c r="N154" s="354"/>
      <c r="O154" s="354"/>
      <c r="P154" s="354"/>
    </row>
    <row r="155" spans="2:16" s="5" customFormat="1">
      <c r="B155" s="354"/>
      <c r="C155" s="354"/>
      <c r="D155" s="354"/>
      <c r="E155" s="354"/>
      <c r="F155" s="354"/>
      <c r="G155" s="354"/>
      <c r="H155" s="354"/>
      <c r="I155" s="354"/>
      <c r="J155" s="354"/>
      <c r="K155" s="354"/>
      <c r="L155" s="354"/>
      <c r="M155" s="354"/>
      <c r="N155" s="354"/>
      <c r="O155" s="354"/>
      <c r="P155" s="354"/>
    </row>
    <row r="156" spans="2:16" s="5" customFormat="1">
      <c r="B156" s="354"/>
      <c r="C156" s="354"/>
      <c r="D156" s="354"/>
      <c r="E156" s="354"/>
      <c r="F156" s="354"/>
      <c r="G156" s="354"/>
      <c r="H156" s="354"/>
      <c r="I156" s="354"/>
      <c r="J156" s="354"/>
      <c r="K156" s="354"/>
      <c r="L156" s="354"/>
      <c r="M156" s="354"/>
      <c r="N156" s="354"/>
      <c r="O156" s="354"/>
      <c r="P156" s="354"/>
    </row>
    <row r="157" spans="2:16" s="5" customFormat="1">
      <c r="B157" s="354"/>
      <c r="C157" s="354"/>
      <c r="D157" s="354"/>
      <c r="E157" s="354"/>
      <c r="F157" s="354"/>
      <c r="G157" s="354"/>
      <c r="H157" s="354"/>
      <c r="I157" s="354"/>
      <c r="J157" s="354"/>
      <c r="K157" s="354"/>
      <c r="L157" s="354"/>
      <c r="M157" s="354"/>
      <c r="N157" s="354"/>
      <c r="O157" s="354"/>
      <c r="P157" s="354"/>
    </row>
    <row r="158" spans="2:16" s="5" customFormat="1">
      <c r="B158" s="354"/>
      <c r="C158" s="354"/>
      <c r="D158" s="354"/>
      <c r="E158" s="354"/>
      <c r="F158" s="354"/>
      <c r="G158" s="354"/>
      <c r="H158" s="354"/>
      <c r="I158" s="354"/>
      <c r="J158" s="354"/>
      <c r="K158" s="354"/>
      <c r="L158" s="354"/>
      <c r="M158" s="354"/>
      <c r="N158" s="354"/>
      <c r="O158" s="354"/>
      <c r="P158" s="354"/>
    </row>
    <row r="159" spans="2:16" s="5" customFormat="1">
      <c r="B159" s="354"/>
      <c r="C159" s="354"/>
      <c r="D159" s="354"/>
      <c r="E159" s="354"/>
      <c r="F159" s="354"/>
      <c r="G159" s="354"/>
      <c r="H159" s="354"/>
      <c r="I159" s="354"/>
      <c r="J159" s="354"/>
      <c r="K159" s="354"/>
      <c r="L159" s="354"/>
      <c r="M159" s="354"/>
      <c r="N159" s="354"/>
      <c r="O159" s="354"/>
      <c r="P159" s="354"/>
    </row>
  </sheetData>
  <mergeCells count="6">
    <mergeCell ref="A70:P70"/>
    <mergeCell ref="A2:P2"/>
    <mergeCell ref="A3:A4"/>
    <mergeCell ref="B3:B4"/>
    <mergeCell ref="C3:C4"/>
    <mergeCell ref="P3:P4"/>
  </mergeCells>
  <pageMargins left="0.7" right="0.7" top="0.75" bottom="0.75" header="0.3" footer="0.3"/>
  <pageSetup orientation="portrait" horizontalDpi="0" verticalDpi="0"/>
  <headerFooter>
    <oddFooter>Page &amp;P de &amp;N</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C136-7DE2-0549-8607-8ED6C957802B}">
  <sheetPr>
    <tabColor rgb="FF7030A0"/>
  </sheetPr>
  <dimension ref="A1:AS149"/>
  <sheetViews>
    <sheetView zoomScaleNormal="100" zoomScaleSheetLayoutView="100" workbookViewId="0">
      <selection activeCell="E3" sqref="E3:I3"/>
    </sheetView>
  </sheetViews>
  <sheetFormatPr baseColWidth="10" defaultColWidth="13.5" defaultRowHeight="13"/>
  <cols>
    <col min="1" max="1" width="0.83203125" style="5" customWidth="1"/>
    <col min="2" max="2" width="6.1640625" customWidth="1"/>
    <col min="3" max="4" width="26.6640625" style="165" customWidth="1"/>
    <col min="5" max="9" width="14.83203125" style="61" customWidth="1"/>
    <col min="10" max="10" width="10.6640625" style="165" customWidth="1"/>
    <col min="11" max="12" width="10.6640625" customWidth="1"/>
    <col min="13" max="14" width="10.83203125" style="179" customWidth="1"/>
    <col min="15" max="15" width="2" style="5" customWidth="1"/>
    <col min="16" max="17" width="10.83203125" customWidth="1"/>
    <col min="18" max="45" width="13.5" style="5"/>
  </cols>
  <sheetData>
    <row r="1" spans="1:45" ht="43.5" customHeight="1">
      <c r="B1" s="522" t="s">
        <v>259</v>
      </c>
      <c r="C1" s="523"/>
      <c r="D1" s="523"/>
      <c r="E1" s="523"/>
      <c r="F1" s="523"/>
      <c r="G1" s="523"/>
      <c r="H1" s="523"/>
      <c r="I1" s="523"/>
      <c r="J1" s="523"/>
      <c r="K1" s="523"/>
      <c r="L1" s="523"/>
      <c r="M1" s="523"/>
      <c r="N1" s="523"/>
      <c r="O1" s="523"/>
      <c r="P1" s="523"/>
      <c r="Q1" s="524"/>
    </row>
    <row r="2" spans="1:45" ht="27.75" customHeight="1">
      <c r="B2" s="142"/>
      <c r="C2" s="235"/>
      <c r="D2" s="222" t="s">
        <v>106</v>
      </c>
      <c r="E2" s="518" t="str">
        <f>IF('Development Budget - TOPSHEET'!B3="","",'Development Budget - TOPSHEET'!B3)</f>
        <v/>
      </c>
      <c r="F2" s="518"/>
      <c r="G2" s="518"/>
      <c r="H2" s="518"/>
      <c r="I2" s="518"/>
      <c r="J2" s="168"/>
      <c r="K2" s="145"/>
      <c r="L2" s="5"/>
      <c r="M2" s="210"/>
      <c r="N2" s="210"/>
      <c r="P2" s="5"/>
      <c r="Q2" s="5"/>
    </row>
    <row r="3" spans="1:45" ht="26.25" customHeight="1">
      <c r="B3" s="143"/>
      <c r="C3" s="172"/>
      <c r="D3" s="122" t="s">
        <v>188</v>
      </c>
      <c r="E3" s="519" t="s">
        <v>310</v>
      </c>
      <c r="F3" s="519"/>
      <c r="G3" s="519"/>
      <c r="H3" s="519"/>
      <c r="I3" s="519"/>
      <c r="J3" s="169"/>
      <c r="K3" s="146"/>
      <c r="L3" s="5"/>
      <c r="M3" s="210"/>
      <c r="N3" s="210"/>
      <c r="P3" s="5"/>
      <c r="Q3" s="5"/>
    </row>
    <row r="4" spans="1:45" ht="29.25" customHeight="1">
      <c r="B4" s="143"/>
      <c r="C4" s="236"/>
      <c r="D4" s="122" t="s">
        <v>189</v>
      </c>
      <c r="E4" s="520"/>
      <c r="F4" s="520"/>
      <c r="G4" s="520"/>
      <c r="H4" s="520"/>
      <c r="I4" s="520"/>
      <c r="J4" s="170"/>
      <c r="K4" s="144"/>
      <c r="L4" s="5"/>
      <c r="M4" s="210"/>
      <c r="N4" s="210"/>
      <c r="P4" s="5"/>
      <c r="Q4" s="5"/>
    </row>
    <row r="5" spans="1:45" ht="21.75" customHeight="1">
      <c r="B5" s="143"/>
      <c r="C5" s="236"/>
      <c r="D5" s="225" t="s">
        <v>190</v>
      </c>
      <c r="E5" s="521"/>
      <c r="F5" s="521"/>
      <c r="G5" s="521"/>
      <c r="H5" s="521"/>
      <c r="I5" s="521"/>
      <c r="J5" s="171"/>
      <c r="K5" s="144"/>
      <c r="L5" s="5"/>
      <c r="M5" s="211"/>
      <c r="N5" s="212" t="s">
        <v>8</v>
      </c>
      <c r="P5" s="5"/>
      <c r="Q5" s="5"/>
    </row>
    <row r="6" spans="1:45" ht="19.5" customHeight="1">
      <c r="B6" s="143"/>
      <c r="C6" s="236"/>
      <c r="D6" s="236"/>
      <c r="E6" s="147"/>
      <c r="F6" s="148"/>
      <c r="G6" s="149"/>
      <c r="H6" s="150"/>
      <c r="I6" s="144"/>
      <c r="J6" s="172"/>
      <c r="K6" s="144"/>
      <c r="L6" s="5"/>
      <c r="M6" s="210"/>
      <c r="N6" s="212" t="s">
        <v>6</v>
      </c>
      <c r="P6" s="5"/>
      <c r="Q6" s="5"/>
    </row>
    <row r="7" spans="1:45" s="50" customFormat="1" ht="40.5" customHeight="1">
      <c r="A7" s="232"/>
      <c r="B7" s="422" t="s">
        <v>108</v>
      </c>
      <c r="C7" s="422" t="s">
        <v>4</v>
      </c>
      <c r="D7" s="422" t="s">
        <v>192</v>
      </c>
      <c r="E7" s="64" t="s">
        <v>193</v>
      </c>
      <c r="F7" s="64" t="s">
        <v>194</v>
      </c>
      <c r="G7" s="64" t="s">
        <v>109</v>
      </c>
      <c r="H7" s="64" t="s">
        <v>195</v>
      </c>
      <c r="I7" s="64" t="s">
        <v>196</v>
      </c>
      <c r="J7" s="525" t="s">
        <v>269</v>
      </c>
      <c r="K7" s="525"/>
      <c r="L7" s="525"/>
      <c r="M7" s="423" t="s">
        <v>252</v>
      </c>
      <c r="N7" s="76" t="s">
        <v>14</v>
      </c>
      <c r="O7" s="232"/>
      <c r="P7" s="76" t="s">
        <v>121</v>
      </c>
      <c r="Q7" s="76" t="s">
        <v>14</v>
      </c>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row>
    <row r="8" spans="1:45" s="50" customFormat="1" ht="15.75" customHeight="1">
      <c r="A8" s="232"/>
      <c r="B8" s="151"/>
      <c r="C8" s="151"/>
      <c r="D8" s="151"/>
      <c r="E8" s="51"/>
      <c r="F8" s="51"/>
      <c r="G8" s="51"/>
      <c r="H8" s="51"/>
      <c r="I8" s="51"/>
      <c r="J8" s="526"/>
      <c r="K8" s="526"/>
      <c r="L8" s="526"/>
      <c r="M8" s="204"/>
      <c r="N8" s="213"/>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row>
    <row r="9" spans="1:45" s="50" customFormat="1" ht="15" customHeight="1">
      <c r="A9" s="232"/>
      <c r="B9" s="424">
        <v>1</v>
      </c>
      <c r="C9" s="152" t="s">
        <v>126</v>
      </c>
      <c r="D9" s="152"/>
      <c r="E9" s="52"/>
      <c r="F9" s="52"/>
      <c r="G9" s="52"/>
      <c r="H9" s="52"/>
      <c r="I9" s="53"/>
      <c r="J9" s="515"/>
      <c r="K9" s="515"/>
      <c r="L9" s="515"/>
      <c r="M9" s="205"/>
      <c r="N9" s="215"/>
      <c r="O9" s="232"/>
      <c r="P9" s="249"/>
      <c r="Q9" s="249"/>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row>
    <row r="10" spans="1:45" s="50" customFormat="1" ht="15">
      <c r="A10" s="232"/>
      <c r="B10" s="425">
        <v>1.01</v>
      </c>
      <c r="C10" s="153" t="s">
        <v>127</v>
      </c>
      <c r="D10" s="377"/>
      <c r="E10" s="202">
        <v>0</v>
      </c>
      <c r="F10" s="202">
        <v>0</v>
      </c>
      <c r="G10" s="188">
        <f>SUM(E10:F10)</f>
        <v>0</v>
      </c>
      <c r="H10" s="189">
        <f>'Development Budget - TOPSHEET'!D8</f>
        <v>0</v>
      </c>
      <c r="I10" s="190">
        <f>H10-G10</f>
        <v>0</v>
      </c>
      <c r="J10" s="514"/>
      <c r="K10" s="514"/>
      <c r="L10" s="514"/>
      <c r="M10" s="213"/>
      <c r="N10" s="213"/>
      <c r="O10" s="232"/>
      <c r="P10" s="188" t="str">
        <f>IF(OR(M10="Oui",M10="Yes"),G10,"")</f>
        <v/>
      </c>
      <c r="Q10" s="188" t="str">
        <f>IF(OR(N10="Oui",N10="Yes"),G10,"")</f>
        <v/>
      </c>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row>
    <row r="11" spans="1:45" s="55" customFormat="1" ht="14" customHeight="1">
      <c r="A11" s="233"/>
      <c r="B11" s="426"/>
      <c r="C11" s="237" t="s">
        <v>241</v>
      </c>
      <c r="D11" s="237"/>
      <c r="E11" s="185">
        <f>SUM(E10:E10)</f>
        <v>0</v>
      </c>
      <c r="F11" s="185">
        <f>SUM(F10:F10)</f>
        <v>0</v>
      </c>
      <c r="G11" s="185">
        <f>SUM(G10:G10)</f>
        <v>0</v>
      </c>
      <c r="H11" s="185">
        <f>SUM(H10:H10)</f>
        <v>0</v>
      </c>
      <c r="I11" s="185">
        <f t="shared" ref="I11:I23" si="0">+H11-G11</f>
        <v>0</v>
      </c>
      <c r="J11" s="527"/>
      <c r="K11" s="527"/>
      <c r="L11" s="527"/>
      <c r="M11" s="214"/>
      <c r="N11" s="214"/>
      <c r="O11" s="233"/>
      <c r="P11" s="248"/>
      <c r="Q11" s="248"/>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row>
    <row r="12" spans="1:45" s="55" customFormat="1" ht="14" customHeight="1">
      <c r="A12" s="233"/>
      <c r="B12" s="427"/>
      <c r="C12" s="238"/>
      <c r="D12" s="238"/>
      <c r="E12" s="56"/>
      <c r="F12" s="56"/>
      <c r="G12" s="56"/>
      <c r="H12" s="56"/>
      <c r="I12" s="57"/>
      <c r="J12" s="530"/>
      <c r="K12" s="530"/>
      <c r="L12" s="530"/>
      <c r="M12" s="213"/>
      <c r="N12" s="21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row>
    <row r="13" spans="1:45" s="55" customFormat="1" ht="14" customHeight="1">
      <c r="A13" s="233"/>
      <c r="B13" s="424">
        <v>2</v>
      </c>
      <c r="C13" s="152" t="s">
        <v>31</v>
      </c>
      <c r="D13" s="152"/>
      <c r="E13" s="52"/>
      <c r="F13" s="52"/>
      <c r="G13" s="52"/>
      <c r="H13" s="52"/>
      <c r="I13" s="53"/>
      <c r="J13" s="515"/>
      <c r="K13" s="515"/>
      <c r="L13" s="515"/>
      <c r="M13" s="205"/>
      <c r="N13" s="215"/>
      <c r="O13" s="233"/>
      <c r="P13" s="251"/>
      <c r="Q13" s="251"/>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row>
    <row r="14" spans="1:45" ht="15">
      <c r="B14" s="428">
        <v>2.0099999999999998</v>
      </c>
      <c r="C14" s="153" t="s">
        <v>110</v>
      </c>
      <c r="D14" s="357"/>
      <c r="E14" s="202"/>
      <c r="F14" s="202">
        <v>0</v>
      </c>
      <c r="G14" s="188">
        <f t="shared" ref="G14:G22" si="1">SUM(E14:F14)</f>
        <v>0</v>
      </c>
      <c r="H14" s="189">
        <f>'Development Budget - TOPSHEET'!D12</f>
        <v>0</v>
      </c>
      <c r="I14" s="190">
        <f t="shared" ref="I14:I22" si="2">H14-G14</f>
        <v>0</v>
      </c>
      <c r="J14" s="511"/>
      <c r="K14" s="511"/>
      <c r="L14" s="511"/>
      <c r="N14" s="213"/>
      <c r="P14" s="188" t="str">
        <f>IF(OR(M14="Oui",M14="Yes"),G14,"")</f>
        <v/>
      </c>
      <c r="Q14" s="188" t="str">
        <f>IF(OR(N14="Oui",N14="Yes"),G14,"")</f>
        <v/>
      </c>
    </row>
    <row r="15" spans="1:45" ht="15">
      <c r="B15" s="428">
        <v>2.0099999999999998</v>
      </c>
      <c r="C15" s="153" t="s">
        <v>110</v>
      </c>
      <c r="D15" s="357"/>
      <c r="E15" s="202">
        <v>0</v>
      </c>
      <c r="F15" s="202">
        <v>0</v>
      </c>
      <c r="G15" s="188">
        <f t="shared" ref="G15" si="3">SUM(E15:F15)</f>
        <v>0</v>
      </c>
      <c r="H15" s="189">
        <f>'Development Budget - TOPSHEET'!D13</f>
        <v>0</v>
      </c>
      <c r="I15" s="190">
        <f t="shared" ref="I15" si="4">H15-G15</f>
        <v>0</v>
      </c>
      <c r="J15" s="511"/>
      <c r="K15" s="511"/>
      <c r="L15" s="511"/>
      <c r="M15" s="213"/>
      <c r="N15" s="213"/>
      <c r="P15" s="188" t="str">
        <f t="shared" ref="P15:P22" si="5">IF(OR(M15="Oui",M15="Yes"),G15,"")</f>
        <v/>
      </c>
      <c r="Q15" s="188" t="str">
        <f t="shared" ref="Q15:Q22" si="6">IF(OR(N15="Oui",N15="Yes"),G15,"")</f>
        <v/>
      </c>
    </row>
    <row r="16" spans="1:45" ht="15">
      <c r="B16" s="428">
        <v>2.0099999999999998</v>
      </c>
      <c r="C16" s="153" t="s">
        <v>110</v>
      </c>
      <c r="D16" s="357"/>
      <c r="E16" s="202">
        <v>0</v>
      </c>
      <c r="F16" s="202">
        <v>0</v>
      </c>
      <c r="G16" s="188">
        <f t="shared" ref="G16" si="7">SUM(E16:F16)</f>
        <v>0</v>
      </c>
      <c r="H16" s="189">
        <f>'Development Budget - TOPSHEET'!D14</f>
        <v>0</v>
      </c>
      <c r="I16" s="190">
        <f t="shared" ref="I16" si="8">H16-G16</f>
        <v>0</v>
      </c>
      <c r="J16" s="511"/>
      <c r="K16" s="511"/>
      <c r="L16" s="511"/>
      <c r="M16" s="213"/>
      <c r="N16" s="213"/>
      <c r="P16" s="188" t="str">
        <f t="shared" si="5"/>
        <v/>
      </c>
      <c r="Q16" s="188" t="str">
        <f t="shared" si="6"/>
        <v/>
      </c>
    </row>
    <row r="17" spans="2:17" ht="15">
      <c r="B17" s="428">
        <v>2.0499999999999998</v>
      </c>
      <c r="C17" s="153" t="s">
        <v>111</v>
      </c>
      <c r="D17" s="357"/>
      <c r="E17" s="202">
        <v>0</v>
      </c>
      <c r="F17" s="202">
        <v>0</v>
      </c>
      <c r="G17" s="188">
        <f t="shared" si="1"/>
        <v>0</v>
      </c>
      <c r="H17" s="189">
        <f>'Development Budget - TOPSHEET'!D15</f>
        <v>0</v>
      </c>
      <c r="I17" s="190">
        <f t="shared" si="2"/>
        <v>0</v>
      </c>
      <c r="J17" s="531"/>
      <c r="K17" s="532"/>
      <c r="L17" s="533"/>
      <c r="M17" s="213"/>
      <c r="N17" s="213"/>
      <c r="P17" s="188" t="str">
        <f t="shared" si="5"/>
        <v/>
      </c>
      <c r="Q17" s="188" t="str">
        <f t="shared" si="6"/>
        <v/>
      </c>
    </row>
    <row r="18" spans="2:17" ht="15">
      <c r="B18" s="429">
        <v>2.2000000000000002</v>
      </c>
      <c r="C18" s="153" t="s">
        <v>270</v>
      </c>
      <c r="D18" s="357"/>
      <c r="E18" s="202">
        <v>0</v>
      </c>
      <c r="F18" s="202">
        <v>0</v>
      </c>
      <c r="G18" s="188">
        <f t="shared" si="1"/>
        <v>0</v>
      </c>
      <c r="H18" s="189">
        <f>'Development Budget - TOPSHEET'!D16</f>
        <v>0</v>
      </c>
      <c r="I18" s="190">
        <f t="shared" si="2"/>
        <v>0</v>
      </c>
      <c r="J18" s="511"/>
      <c r="K18" s="511"/>
      <c r="L18" s="511"/>
      <c r="M18" s="213"/>
      <c r="N18" s="213"/>
      <c r="P18" s="188" t="str">
        <f t="shared" si="5"/>
        <v/>
      </c>
      <c r="Q18" s="188" t="str">
        <f t="shared" si="6"/>
        <v/>
      </c>
    </row>
    <row r="19" spans="2:17" ht="15">
      <c r="B19" s="429">
        <v>2.25</v>
      </c>
      <c r="C19" s="153" t="s">
        <v>137</v>
      </c>
      <c r="D19" s="357"/>
      <c r="E19" s="202">
        <v>0</v>
      </c>
      <c r="F19" s="202">
        <v>0</v>
      </c>
      <c r="G19" s="188">
        <f t="shared" si="1"/>
        <v>0</v>
      </c>
      <c r="H19" s="189">
        <f>'Development Budget - TOPSHEET'!D17</f>
        <v>0</v>
      </c>
      <c r="I19" s="190">
        <f t="shared" si="2"/>
        <v>0</v>
      </c>
      <c r="J19" s="511"/>
      <c r="K19" s="511"/>
      <c r="L19" s="511"/>
      <c r="M19" s="213"/>
      <c r="N19" s="213"/>
      <c r="P19" s="188" t="str">
        <f t="shared" si="5"/>
        <v/>
      </c>
      <c r="Q19" s="188" t="str">
        <f t="shared" si="6"/>
        <v/>
      </c>
    </row>
    <row r="20" spans="2:17" ht="15">
      <c r="B20" s="429">
        <v>2.25</v>
      </c>
      <c r="C20" s="153" t="s">
        <v>242</v>
      </c>
      <c r="D20" s="357"/>
      <c r="E20" s="202">
        <v>0</v>
      </c>
      <c r="F20" s="202">
        <v>0</v>
      </c>
      <c r="G20" s="188">
        <f t="shared" si="1"/>
        <v>0</v>
      </c>
      <c r="H20" s="189">
        <f>'Development Budget - TOPSHEET'!D18</f>
        <v>0</v>
      </c>
      <c r="I20" s="190">
        <f t="shared" si="2"/>
        <v>0</v>
      </c>
      <c r="J20" s="511"/>
      <c r="K20" s="511"/>
      <c r="L20" s="511"/>
      <c r="M20" s="213"/>
      <c r="N20" s="213"/>
      <c r="P20" s="188" t="str">
        <f t="shared" si="5"/>
        <v/>
      </c>
      <c r="Q20" s="188" t="str">
        <f t="shared" si="6"/>
        <v/>
      </c>
    </row>
    <row r="21" spans="2:17" ht="15">
      <c r="B21" s="429">
        <v>2.5</v>
      </c>
      <c r="C21" s="153" t="s">
        <v>141</v>
      </c>
      <c r="D21" s="357"/>
      <c r="E21" s="202">
        <v>0</v>
      </c>
      <c r="F21" s="202">
        <v>0</v>
      </c>
      <c r="G21" s="188">
        <f t="shared" si="1"/>
        <v>0</v>
      </c>
      <c r="H21" s="189">
        <f>'Development Budget - TOPSHEET'!D19</f>
        <v>0</v>
      </c>
      <c r="I21" s="190">
        <f t="shared" si="2"/>
        <v>0</v>
      </c>
      <c r="J21" s="511"/>
      <c r="K21" s="511"/>
      <c r="L21" s="511"/>
      <c r="M21" s="213"/>
      <c r="N21" s="213"/>
      <c r="P21" s="188" t="str">
        <f t="shared" si="5"/>
        <v/>
      </c>
      <c r="Q21" s="188" t="str">
        <f t="shared" si="6"/>
        <v/>
      </c>
    </row>
    <row r="22" spans="2:17" ht="15">
      <c r="B22" s="429">
        <v>2.9</v>
      </c>
      <c r="C22" s="153" t="s">
        <v>63</v>
      </c>
      <c r="D22" s="357"/>
      <c r="E22" s="202">
        <v>0</v>
      </c>
      <c r="F22" s="202">
        <v>0</v>
      </c>
      <c r="G22" s="188">
        <f t="shared" si="1"/>
        <v>0</v>
      </c>
      <c r="H22" s="189">
        <f>'Development Budget - TOPSHEET'!D20</f>
        <v>0</v>
      </c>
      <c r="I22" s="190">
        <f t="shared" si="2"/>
        <v>0</v>
      </c>
      <c r="J22" s="511"/>
      <c r="K22" s="511"/>
      <c r="L22" s="511"/>
      <c r="M22" s="213"/>
      <c r="N22" s="213"/>
      <c r="P22" s="188" t="str">
        <f t="shared" si="5"/>
        <v/>
      </c>
      <c r="Q22" s="188" t="str">
        <f t="shared" si="6"/>
        <v/>
      </c>
    </row>
    <row r="23" spans="2:17" ht="13.5" customHeight="1">
      <c r="B23" s="430"/>
      <c r="C23" s="237" t="s">
        <v>243</v>
      </c>
      <c r="D23" s="237"/>
      <c r="E23" s="185">
        <f>SUM(E14:E22)</f>
        <v>0</v>
      </c>
      <c r="F23" s="185">
        <f>SUM(F14:F22)</f>
        <v>0</v>
      </c>
      <c r="G23" s="185">
        <f>SUM(G14:G22)</f>
        <v>0</v>
      </c>
      <c r="H23" s="185">
        <f>SUM(H14:H22)</f>
        <v>0</v>
      </c>
      <c r="I23" s="185">
        <f t="shared" si="0"/>
        <v>0</v>
      </c>
      <c r="J23" s="506"/>
      <c r="K23" s="506"/>
      <c r="L23" s="506"/>
      <c r="M23" s="206"/>
      <c r="N23" s="206"/>
      <c r="P23" s="250"/>
      <c r="Q23" s="250"/>
    </row>
    <row r="24" spans="2:17" ht="14" customHeight="1">
      <c r="B24" s="431"/>
      <c r="C24" s="239"/>
      <c r="D24" s="239"/>
      <c r="E24" s="56"/>
      <c r="F24" s="56"/>
      <c r="G24" s="56"/>
      <c r="H24" s="56"/>
      <c r="I24" s="57"/>
      <c r="J24" s="513"/>
      <c r="K24" s="513"/>
      <c r="L24" s="513"/>
      <c r="M24" s="207"/>
      <c r="N24" s="207"/>
      <c r="P24" s="5"/>
      <c r="Q24" s="5"/>
    </row>
    <row r="25" spans="2:17" ht="14" customHeight="1">
      <c r="B25" s="424">
        <v>3</v>
      </c>
      <c r="C25" s="152" t="s">
        <v>28</v>
      </c>
      <c r="D25" s="152"/>
      <c r="E25" s="52"/>
      <c r="F25" s="52"/>
      <c r="G25" s="52"/>
      <c r="H25" s="52"/>
      <c r="I25" s="53"/>
      <c r="J25" s="515"/>
      <c r="K25" s="515"/>
      <c r="L25" s="515"/>
      <c r="M25" s="205"/>
      <c r="N25" s="215"/>
      <c r="P25" s="120"/>
      <c r="Q25" s="120"/>
    </row>
    <row r="26" spans="2:17" ht="15">
      <c r="B26" s="428">
        <v>3.01</v>
      </c>
      <c r="C26" s="153" t="s">
        <v>113</v>
      </c>
      <c r="D26" s="357"/>
      <c r="E26" s="202">
        <v>0</v>
      </c>
      <c r="F26" s="202">
        <v>0</v>
      </c>
      <c r="G26" s="188">
        <f t="shared" ref="G26:G33" si="9">SUM(E26:F26)</f>
        <v>0</v>
      </c>
      <c r="H26" s="189">
        <f>'Development Budget - TOPSHEET'!D24</f>
        <v>0</v>
      </c>
      <c r="I26" s="190">
        <f t="shared" ref="I26:I33" si="10">H26-G26</f>
        <v>0</v>
      </c>
      <c r="J26" s="512"/>
      <c r="K26" s="512"/>
      <c r="L26" s="512"/>
      <c r="M26" s="213"/>
      <c r="N26" s="213"/>
      <c r="P26" s="188" t="str">
        <f t="shared" ref="P26" si="11">IF(OR(M26="Oui",M26="Yes"),G26,"")</f>
        <v/>
      </c>
      <c r="Q26" s="188" t="str">
        <f t="shared" ref="Q26" si="12">IF(OR(N26="Oui",N26="Yes"),G26,"")</f>
        <v/>
      </c>
    </row>
    <row r="27" spans="2:17" ht="15">
      <c r="B27" s="428">
        <v>3.06</v>
      </c>
      <c r="C27" s="153" t="s">
        <v>148</v>
      </c>
      <c r="D27" s="357"/>
      <c r="E27" s="202">
        <v>0</v>
      </c>
      <c r="F27" s="202">
        <v>0</v>
      </c>
      <c r="G27" s="188">
        <f t="shared" si="9"/>
        <v>0</v>
      </c>
      <c r="H27" s="189">
        <f>'Development Budget - TOPSHEET'!D25</f>
        <v>0</v>
      </c>
      <c r="I27" s="190">
        <f t="shared" si="10"/>
        <v>0</v>
      </c>
      <c r="J27" s="512"/>
      <c r="K27" s="512"/>
      <c r="L27" s="512"/>
      <c r="M27" s="213"/>
      <c r="N27" s="213"/>
      <c r="P27" s="188" t="str">
        <f t="shared" ref="P27:P32" si="13">IF(OR(M27="Oui",M27="Yes"),G27,"")</f>
        <v/>
      </c>
      <c r="Q27" s="188" t="str">
        <f t="shared" ref="Q27:Q32" si="14">IF(OR(N27="Oui",N27="Yes"),G27,"")</f>
        <v/>
      </c>
    </row>
    <row r="28" spans="2:17" ht="15">
      <c r="B28" s="429">
        <v>3.5</v>
      </c>
      <c r="C28" s="240" t="s">
        <v>149</v>
      </c>
      <c r="D28" s="358"/>
      <c r="E28" s="202">
        <v>0</v>
      </c>
      <c r="F28" s="202">
        <v>0</v>
      </c>
      <c r="G28" s="188">
        <f t="shared" si="9"/>
        <v>0</v>
      </c>
      <c r="H28" s="189">
        <f>'Development Budget - TOPSHEET'!D26</f>
        <v>0</v>
      </c>
      <c r="I28" s="190">
        <f t="shared" si="10"/>
        <v>0</v>
      </c>
      <c r="J28" s="512"/>
      <c r="K28" s="512"/>
      <c r="L28" s="512"/>
      <c r="M28" s="213"/>
      <c r="N28" s="213"/>
      <c r="P28" s="188" t="str">
        <f t="shared" si="13"/>
        <v/>
      </c>
      <c r="Q28" s="188" t="str">
        <f t="shared" si="14"/>
        <v/>
      </c>
    </row>
    <row r="29" spans="2:17" ht="15">
      <c r="B29" s="429">
        <v>3.6</v>
      </c>
      <c r="C29" s="240" t="s">
        <v>272</v>
      </c>
      <c r="D29" s="358"/>
      <c r="E29" s="202">
        <v>0</v>
      </c>
      <c r="F29" s="202">
        <v>0</v>
      </c>
      <c r="G29" s="188">
        <f t="shared" si="9"/>
        <v>0</v>
      </c>
      <c r="H29" s="189">
        <f>'Development Budget - TOPSHEET'!D27</f>
        <v>0</v>
      </c>
      <c r="I29" s="190">
        <f t="shared" si="10"/>
        <v>0</v>
      </c>
      <c r="J29" s="512"/>
      <c r="K29" s="512"/>
      <c r="L29" s="512"/>
      <c r="M29" s="213"/>
      <c r="N29" s="213"/>
      <c r="P29" s="188" t="str">
        <f t="shared" si="13"/>
        <v/>
      </c>
      <c r="Q29" s="188" t="str">
        <f t="shared" si="14"/>
        <v/>
      </c>
    </row>
    <row r="30" spans="2:17" ht="15">
      <c r="B30" s="428">
        <v>3.65</v>
      </c>
      <c r="C30" s="240" t="s">
        <v>273</v>
      </c>
      <c r="D30" s="358"/>
      <c r="E30" s="202">
        <v>0</v>
      </c>
      <c r="F30" s="202">
        <v>0</v>
      </c>
      <c r="G30" s="188">
        <f t="shared" si="9"/>
        <v>0</v>
      </c>
      <c r="H30" s="189">
        <f>'Development Budget - TOPSHEET'!D28</f>
        <v>0</v>
      </c>
      <c r="I30" s="190">
        <f t="shared" si="10"/>
        <v>0</v>
      </c>
      <c r="J30" s="512"/>
      <c r="K30" s="512"/>
      <c r="L30" s="512"/>
      <c r="M30" s="213"/>
      <c r="N30" s="213"/>
      <c r="P30" s="188" t="str">
        <f t="shared" si="13"/>
        <v/>
      </c>
      <c r="Q30" s="188" t="str">
        <f t="shared" si="14"/>
        <v/>
      </c>
    </row>
    <row r="31" spans="2:17" ht="14">
      <c r="B31" s="429">
        <v>3.7</v>
      </c>
      <c r="C31" s="241" t="s">
        <v>153</v>
      </c>
      <c r="D31" s="358"/>
      <c r="E31" s="202">
        <v>0</v>
      </c>
      <c r="F31" s="202">
        <v>0</v>
      </c>
      <c r="G31" s="188">
        <f t="shared" ref="G31" si="15">SUM(E31:F31)</f>
        <v>0</v>
      </c>
      <c r="H31" s="189">
        <f>'Development Budget - TOPSHEET'!D29</f>
        <v>0</v>
      </c>
      <c r="I31" s="190">
        <f t="shared" ref="I31" si="16">H31-G31</f>
        <v>0</v>
      </c>
      <c r="J31" s="512"/>
      <c r="K31" s="512"/>
      <c r="L31" s="512"/>
      <c r="M31" s="213"/>
      <c r="N31" s="213"/>
      <c r="P31" s="188" t="str">
        <f t="shared" si="13"/>
        <v/>
      </c>
      <c r="Q31" s="188" t="str">
        <f t="shared" si="14"/>
        <v/>
      </c>
    </row>
    <row r="32" spans="2:17" ht="15">
      <c r="B32" s="429">
        <v>3.75</v>
      </c>
      <c r="C32" s="240" t="s">
        <v>282</v>
      </c>
      <c r="D32" s="358"/>
      <c r="E32" s="202">
        <v>0</v>
      </c>
      <c r="F32" s="202">
        <v>0</v>
      </c>
      <c r="G32" s="188">
        <f t="shared" si="9"/>
        <v>0</v>
      </c>
      <c r="H32" s="189">
        <f>'Development Budget - TOPSHEET'!D30</f>
        <v>0</v>
      </c>
      <c r="I32" s="190">
        <f t="shared" si="10"/>
        <v>0</v>
      </c>
      <c r="J32" s="512"/>
      <c r="K32" s="512"/>
      <c r="L32" s="512"/>
      <c r="M32" s="213"/>
      <c r="N32" s="213"/>
      <c r="P32" s="188" t="str">
        <f t="shared" si="13"/>
        <v/>
      </c>
      <c r="Q32" s="188" t="str">
        <f t="shared" si="14"/>
        <v/>
      </c>
    </row>
    <row r="33" spans="1:45" ht="15">
      <c r="B33" s="429">
        <v>3.8</v>
      </c>
      <c r="C33" s="240" t="s">
        <v>274</v>
      </c>
      <c r="D33" s="358"/>
      <c r="E33" s="189">
        <f>'Cost Report DEMO'!D60</f>
        <v>0</v>
      </c>
      <c r="F33" s="189">
        <f>'Cost Report DEMO'!E60</f>
        <v>0</v>
      </c>
      <c r="G33" s="188">
        <f t="shared" si="9"/>
        <v>0</v>
      </c>
      <c r="H33" s="189">
        <f>'Cost Report DEMO'!G60</f>
        <v>0</v>
      </c>
      <c r="I33" s="190">
        <f t="shared" si="10"/>
        <v>0</v>
      </c>
      <c r="J33" s="512"/>
      <c r="K33" s="512"/>
      <c r="L33" s="512"/>
      <c r="M33" s="213"/>
      <c r="N33" s="213"/>
      <c r="P33" s="5"/>
      <c r="Q33" s="5"/>
    </row>
    <row r="34" spans="1:45" s="58" customFormat="1" ht="14" customHeight="1">
      <c r="A34" s="234"/>
      <c r="B34" s="432"/>
      <c r="C34" s="237" t="s">
        <v>244</v>
      </c>
      <c r="D34" s="237"/>
      <c r="E34" s="185">
        <f>SUM(E26:E33)</f>
        <v>0</v>
      </c>
      <c r="F34" s="185">
        <f>SUM(F26:F33)</f>
        <v>0</v>
      </c>
      <c r="G34" s="185">
        <f>SUM(G26:G33)</f>
        <v>0</v>
      </c>
      <c r="H34" s="185">
        <f>SUM(H26:H33)</f>
        <v>0</v>
      </c>
      <c r="I34" s="185">
        <f>+H34-G34</f>
        <v>0</v>
      </c>
      <c r="J34" s="517"/>
      <c r="K34" s="517"/>
      <c r="L34" s="517"/>
      <c r="M34" s="208"/>
      <c r="N34" s="208"/>
      <c r="O34" s="234"/>
      <c r="P34" s="252"/>
      <c r="Q34" s="252"/>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row>
    <row r="35" spans="1:45" ht="14" customHeight="1">
      <c r="B35" s="433"/>
      <c r="C35" s="242"/>
      <c r="D35" s="242"/>
      <c r="E35" s="59"/>
      <c r="F35" s="59"/>
      <c r="G35" s="59"/>
      <c r="H35" s="59"/>
      <c r="I35" s="60"/>
      <c r="J35" s="513"/>
      <c r="K35" s="513"/>
      <c r="L35" s="513"/>
      <c r="M35" s="207"/>
      <c r="N35" s="207"/>
      <c r="P35" s="5"/>
      <c r="Q35" s="5"/>
    </row>
    <row r="36" spans="1:45" ht="14" customHeight="1">
      <c r="B36" s="424">
        <v>5</v>
      </c>
      <c r="C36" s="152" t="s">
        <v>114</v>
      </c>
      <c r="D36" s="152"/>
      <c r="E36" s="52"/>
      <c r="F36" s="52"/>
      <c r="G36" s="52"/>
      <c r="H36" s="52"/>
      <c r="I36" s="53"/>
      <c r="J36" s="515"/>
      <c r="K36" s="515"/>
      <c r="L36" s="515"/>
      <c r="M36" s="205"/>
      <c r="N36" s="215"/>
      <c r="P36" s="120"/>
      <c r="Q36" s="120"/>
    </row>
    <row r="37" spans="1:45" ht="15">
      <c r="B37" s="429">
        <v>5.01</v>
      </c>
      <c r="C37" s="240" t="s">
        <v>271</v>
      </c>
      <c r="D37" s="358"/>
      <c r="E37" s="202">
        <v>0</v>
      </c>
      <c r="F37" s="202">
        <v>0</v>
      </c>
      <c r="G37" s="189">
        <v>0</v>
      </c>
      <c r="H37" s="189">
        <f>'Development Budget - TOPSHEET'!D35</f>
        <v>0</v>
      </c>
      <c r="I37" s="189">
        <v>0</v>
      </c>
      <c r="J37" s="512"/>
      <c r="K37" s="512"/>
      <c r="L37" s="512"/>
      <c r="M37" s="213"/>
      <c r="N37" s="213"/>
      <c r="P37" s="188" t="str">
        <f t="shared" ref="P37" si="17">IF(OR(M37="Oui",M37="Yes"),G37,"")</f>
        <v/>
      </c>
      <c r="Q37" s="188" t="str">
        <f t="shared" ref="Q37" si="18">IF(OR(N37="Oui",N37="Yes"),G37,"")</f>
        <v/>
      </c>
    </row>
    <row r="38" spans="1:45" ht="14" customHeight="1">
      <c r="B38" s="430"/>
      <c r="C38" s="237" t="s">
        <v>245</v>
      </c>
      <c r="D38" s="237"/>
      <c r="E38" s="185">
        <f>SUM(E37:E37)</f>
        <v>0</v>
      </c>
      <c r="F38" s="185">
        <f>SUM(F37:F37)</f>
        <v>0</v>
      </c>
      <c r="G38" s="185">
        <f>SUM(G37:G37)</f>
        <v>0</v>
      </c>
      <c r="H38" s="185">
        <f>SUM(H37:H37)</f>
        <v>0</v>
      </c>
      <c r="I38" s="185">
        <f t="shared" ref="I38" si="19">+H38-G38</f>
        <v>0</v>
      </c>
      <c r="J38" s="506"/>
      <c r="K38" s="506"/>
      <c r="L38" s="506"/>
      <c r="M38" s="206"/>
      <c r="N38" s="206"/>
      <c r="P38" s="250"/>
      <c r="Q38" s="250"/>
    </row>
    <row r="39" spans="1:45" ht="14" customHeight="1">
      <c r="B39" s="431"/>
      <c r="C39" s="238"/>
      <c r="D39" s="238"/>
      <c r="E39" s="54"/>
      <c r="F39" s="54"/>
      <c r="G39" s="54"/>
      <c r="H39" s="54"/>
      <c r="I39" s="54"/>
      <c r="J39" s="513"/>
      <c r="K39" s="513"/>
      <c r="L39" s="513"/>
      <c r="M39" s="207"/>
      <c r="N39" s="207"/>
      <c r="P39" s="5"/>
      <c r="Q39" s="5"/>
    </row>
    <row r="40" spans="1:45" ht="14" customHeight="1">
      <c r="B40" s="424">
        <v>71</v>
      </c>
      <c r="C40" s="152" t="s">
        <v>29</v>
      </c>
      <c r="D40" s="152"/>
      <c r="E40" s="52"/>
      <c r="F40" s="52"/>
      <c r="G40" s="52"/>
      <c r="H40" s="52"/>
      <c r="I40" s="53"/>
      <c r="J40" s="515"/>
      <c r="K40" s="515"/>
      <c r="L40" s="515"/>
      <c r="M40" s="205"/>
      <c r="N40" s="215"/>
      <c r="P40" s="120"/>
      <c r="Q40" s="120"/>
    </row>
    <row r="41" spans="1:45" ht="14" customHeight="1">
      <c r="B41" s="429">
        <v>71.099999999999994</v>
      </c>
      <c r="C41" s="240" t="s">
        <v>115</v>
      </c>
      <c r="D41" s="358"/>
      <c r="E41" s="202">
        <v>0</v>
      </c>
      <c r="F41" s="202">
        <v>0</v>
      </c>
      <c r="G41" s="188">
        <f>SUM(E41:F41)</f>
        <v>0</v>
      </c>
      <c r="H41" s="189">
        <f>'Development Budget - TOPSHEET'!D39</f>
        <v>0</v>
      </c>
      <c r="I41" s="190">
        <f>H41-G41</f>
        <v>0</v>
      </c>
      <c r="J41" s="512"/>
      <c r="K41" s="512"/>
      <c r="L41" s="512"/>
      <c r="M41" s="213"/>
      <c r="N41" s="213"/>
      <c r="P41" s="188" t="str">
        <f t="shared" ref="P41:P42" si="20">IF(OR(M41="Oui",M41="Yes"),G41,"")</f>
        <v/>
      </c>
      <c r="Q41" s="188" t="str">
        <f t="shared" ref="Q41:Q42" si="21">IF(OR(N41="Oui",N41="Yes"),G41,"")</f>
        <v/>
      </c>
    </row>
    <row r="42" spans="1:45" ht="14" customHeight="1">
      <c r="B42" s="429">
        <v>71.25</v>
      </c>
      <c r="C42" s="240" t="s">
        <v>161</v>
      </c>
      <c r="D42" s="358"/>
      <c r="E42" s="202">
        <v>0</v>
      </c>
      <c r="F42" s="202">
        <v>0</v>
      </c>
      <c r="G42" s="188">
        <f>SUM(E42:F42)</f>
        <v>0</v>
      </c>
      <c r="H42" s="189">
        <f>'Development Budget - TOPSHEET'!D40</f>
        <v>0</v>
      </c>
      <c r="I42" s="190">
        <f>H42-G42</f>
        <v>0</v>
      </c>
      <c r="J42" s="512"/>
      <c r="K42" s="512"/>
      <c r="L42" s="512"/>
      <c r="M42" s="213"/>
      <c r="N42" s="213"/>
      <c r="P42" s="188" t="str">
        <f t="shared" si="20"/>
        <v/>
      </c>
      <c r="Q42" s="188" t="str">
        <f t="shared" si="21"/>
        <v/>
      </c>
    </row>
    <row r="43" spans="1:45" ht="14" customHeight="1">
      <c r="B43" s="432"/>
      <c r="C43" s="237" t="s">
        <v>246</v>
      </c>
      <c r="D43" s="237"/>
      <c r="E43" s="185">
        <f>SUM(E41:E42)</f>
        <v>0</v>
      </c>
      <c r="F43" s="185">
        <f t="shared" ref="F43:I43" si="22">SUM(F41:F42)</f>
        <v>0</v>
      </c>
      <c r="G43" s="185">
        <f t="shared" si="22"/>
        <v>0</v>
      </c>
      <c r="H43" s="185">
        <f t="shared" si="22"/>
        <v>0</v>
      </c>
      <c r="I43" s="185">
        <f t="shared" si="22"/>
        <v>0</v>
      </c>
      <c r="J43" s="516"/>
      <c r="K43" s="516"/>
      <c r="L43" s="516"/>
      <c r="M43" s="209"/>
      <c r="N43" s="206"/>
      <c r="P43" s="250"/>
      <c r="Q43" s="250"/>
    </row>
    <row r="44" spans="1:45" ht="14" customHeight="1">
      <c r="B44" s="431"/>
      <c r="C44" s="238"/>
      <c r="D44" s="238"/>
      <c r="E44" s="54"/>
      <c r="F44" s="54"/>
      <c r="G44" s="54"/>
      <c r="H44" s="54"/>
      <c r="I44" s="54"/>
      <c r="J44" s="513"/>
      <c r="K44" s="513"/>
      <c r="L44" s="513"/>
      <c r="M44" s="207"/>
      <c r="N44" s="207"/>
      <c r="P44" s="5"/>
      <c r="Q44" s="5"/>
    </row>
    <row r="45" spans="1:45" ht="14" customHeight="1">
      <c r="B45" s="431"/>
      <c r="C45" s="243" t="s">
        <v>107</v>
      </c>
      <c r="D45" s="243"/>
      <c r="E45" s="186">
        <f>SUM(E11+E23+E34+E38+E43)</f>
        <v>0</v>
      </c>
      <c r="F45" s="186">
        <f>SUM(F11+F23+F34+F38+F43)</f>
        <v>0</v>
      </c>
      <c r="G45" s="186">
        <f>SUM(G11+G23+G34+G38+G43)</f>
        <v>0</v>
      </c>
      <c r="H45" s="186">
        <f>SUM(H11+H23+H34+H38+H43)</f>
        <v>0</v>
      </c>
      <c r="I45" s="186">
        <f>SUM(I11+I23+I34+I38+I43)</f>
        <v>0</v>
      </c>
      <c r="J45" s="506"/>
      <c r="K45" s="506"/>
      <c r="L45" s="506"/>
      <c r="M45" s="206"/>
      <c r="N45" s="206"/>
      <c r="P45" s="250"/>
      <c r="Q45" s="250"/>
    </row>
    <row r="46" spans="1:45" ht="47.25" customHeight="1">
      <c r="B46" s="431"/>
      <c r="C46" s="154" t="s">
        <v>247</v>
      </c>
      <c r="D46" s="367"/>
      <c r="E46" s="202">
        <v>0</v>
      </c>
      <c r="F46" s="202">
        <v>0</v>
      </c>
      <c r="G46" s="188">
        <f>SUM(E46:F46)</f>
        <v>0</v>
      </c>
      <c r="H46" s="189">
        <f>'Development Budget - TOPSHEET'!D44</f>
        <v>0</v>
      </c>
      <c r="I46" s="190">
        <f>H46-G46</f>
        <v>0</v>
      </c>
      <c r="J46" s="512"/>
      <c r="K46" s="512"/>
      <c r="L46" s="512"/>
      <c r="M46" s="207"/>
      <c r="N46" s="207"/>
      <c r="P46" s="5"/>
      <c r="Q46" s="5"/>
    </row>
    <row r="47" spans="1:45" ht="14" customHeight="1">
      <c r="B47" s="431"/>
      <c r="C47" s="243" t="s">
        <v>275</v>
      </c>
      <c r="D47" s="243"/>
      <c r="E47" s="185">
        <f>E45-E46</f>
        <v>0</v>
      </c>
      <c r="F47" s="185">
        <f t="shared" ref="F47:I47" si="23">F45-F46</f>
        <v>0</v>
      </c>
      <c r="G47" s="185">
        <f t="shared" si="23"/>
        <v>0</v>
      </c>
      <c r="H47" s="185">
        <f t="shared" si="23"/>
        <v>0</v>
      </c>
      <c r="I47" s="185">
        <f t="shared" si="23"/>
        <v>0</v>
      </c>
      <c r="J47" s="506"/>
      <c r="K47" s="506"/>
      <c r="L47" s="506"/>
      <c r="M47" s="206"/>
      <c r="N47" s="206"/>
      <c r="P47" s="250"/>
      <c r="Q47" s="250"/>
    </row>
    <row r="48" spans="1:45" ht="14" customHeight="1">
      <c r="B48" s="431"/>
      <c r="C48" s="238"/>
      <c r="D48" s="238"/>
      <c r="E48" s="54"/>
      <c r="F48" s="54"/>
      <c r="G48" s="54"/>
      <c r="H48" s="54"/>
      <c r="I48" s="54"/>
      <c r="J48" s="513"/>
      <c r="K48" s="513"/>
      <c r="L48" s="513"/>
      <c r="M48" s="207"/>
      <c r="N48" s="207"/>
      <c r="P48" s="5"/>
      <c r="Q48" s="5"/>
    </row>
    <row r="49" spans="2:17" ht="14" customHeight="1">
      <c r="B49" s="424">
        <v>4</v>
      </c>
      <c r="C49" s="152" t="s">
        <v>276</v>
      </c>
      <c r="D49" s="359"/>
      <c r="E49" s="201">
        <v>0</v>
      </c>
      <c r="F49" s="201">
        <v>0</v>
      </c>
      <c r="G49" s="187">
        <f>E49+F49</f>
        <v>0</v>
      </c>
      <c r="H49" s="187">
        <f>'Development Budget - TOPSHEET'!D46</f>
        <v>0</v>
      </c>
      <c r="I49" s="187">
        <f>G49+H49</f>
        <v>0</v>
      </c>
      <c r="J49" s="514"/>
      <c r="K49" s="514"/>
      <c r="L49" s="514"/>
      <c r="M49" s="215"/>
      <c r="N49" s="215"/>
      <c r="P49" s="188" t="str">
        <f t="shared" ref="P49" si="24">IF(OR(M49="Oui",M49="Yes"),G49,"")</f>
        <v/>
      </c>
      <c r="Q49" s="188" t="str">
        <f t="shared" ref="Q49" si="25">IF(OR(N49="Oui",N49="Yes"),G49,"")</f>
        <v/>
      </c>
    </row>
    <row r="50" spans="2:17" ht="14" customHeight="1">
      <c r="B50" s="429"/>
      <c r="C50" s="244"/>
      <c r="D50" s="245"/>
      <c r="E50" s="54"/>
      <c r="F50" s="54"/>
      <c r="G50" s="203" t="e">
        <f>G49/H47</f>
        <v>#DIV/0!</v>
      </c>
      <c r="H50" s="203" t="e">
        <f>H49/H47</f>
        <v>#DIV/0!</v>
      </c>
      <c r="I50" s="203" t="e">
        <f>G50-H50</f>
        <v>#DIV/0!</v>
      </c>
      <c r="J50" s="513"/>
      <c r="K50" s="513"/>
      <c r="L50" s="513"/>
      <c r="M50" s="207"/>
      <c r="N50" s="207"/>
      <c r="P50" s="5"/>
      <c r="Q50" s="5"/>
    </row>
    <row r="51" spans="2:17" ht="13.5" customHeight="1">
      <c r="B51" s="424">
        <v>72.010000000000005</v>
      </c>
      <c r="C51" s="152" t="s">
        <v>277</v>
      </c>
      <c r="D51" s="359"/>
      <c r="E51" s="201">
        <v>0</v>
      </c>
      <c r="F51" s="201">
        <v>0</v>
      </c>
      <c r="G51" s="187">
        <f>E51+F51</f>
        <v>0</v>
      </c>
      <c r="H51" s="187">
        <f>'Development Budget - TOPSHEET'!D48</f>
        <v>0</v>
      </c>
      <c r="I51" s="187">
        <f>G51+H51</f>
        <v>0</v>
      </c>
      <c r="J51" s="514"/>
      <c r="K51" s="514"/>
      <c r="L51" s="514"/>
      <c r="M51" s="215"/>
      <c r="N51" s="215"/>
      <c r="P51" s="188" t="str">
        <f t="shared" ref="P51" si="26">IF(OR(M51="Oui",M51="Yes"),G51,"")</f>
        <v/>
      </c>
      <c r="Q51" s="188" t="str">
        <f t="shared" ref="Q51" si="27">IF(OR(N51="Oui",N51="Yes"),G51,"")</f>
        <v/>
      </c>
    </row>
    <row r="52" spans="2:17" ht="13.5" customHeight="1">
      <c r="B52" s="429"/>
      <c r="C52" s="244"/>
      <c r="D52" s="245"/>
      <c r="E52" s="59"/>
      <c r="F52" s="59"/>
      <c r="G52" s="203" t="e">
        <f>G51/H47</f>
        <v>#DIV/0!</v>
      </c>
      <c r="H52" s="203" t="e">
        <f>H51/H47</f>
        <v>#DIV/0!</v>
      </c>
      <c r="I52" s="203" t="e">
        <f>G52-H52</f>
        <v>#DIV/0!</v>
      </c>
      <c r="J52" s="513"/>
      <c r="K52" s="513"/>
      <c r="L52" s="513"/>
      <c r="M52" s="207"/>
      <c r="N52" s="207"/>
      <c r="P52" s="5"/>
      <c r="Q52" s="5"/>
    </row>
    <row r="53" spans="2:17" ht="13.5" customHeight="1">
      <c r="B53" s="424">
        <v>72.010000000000005</v>
      </c>
      <c r="C53" s="152" t="s">
        <v>278</v>
      </c>
      <c r="D53" s="359"/>
      <c r="E53" s="201">
        <v>0</v>
      </c>
      <c r="F53" s="201">
        <v>0</v>
      </c>
      <c r="G53" s="187">
        <f>E53+F53</f>
        <v>0</v>
      </c>
      <c r="H53" s="187">
        <f>'Development Budget - TOPSHEET'!D50</f>
        <v>0</v>
      </c>
      <c r="I53" s="187">
        <f>G53+H53</f>
        <v>0</v>
      </c>
      <c r="J53" s="514"/>
      <c r="K53" s="514"/>
      <c r="L53" s="514"/>
      <c r="M53" s="215"/>
      <c r="N53" s="215"/>
      <c r="P53" s="188" t="str">
        <f t="shared" ref="P53" si="28">IF(OR(M53="Oui",M53="Yes"),G53,"")</f>
        <v/>
      </c>
      <c r="Q53" s="188" t="str">
        <f t="shared" ref="Q53" si="29">IF(OR(N53="Oui",N53="Yes"),G53,"")</f>
        <v/>
      </c>
    </row>
    <row r="54" spans="2:17" ht="14">
      <c r="B54" s="434"/>
      <c r="C54" s="239"/>
      <c r="D54" s="246"/>
      <c r="E54" s="59"/>
      <c r="F54" s="59"/>
      <c r="G54" s="203" t="e">
        <f>G53/H47</f>
        <v>#DIV/0!</v>
      </c>
      <c r="H54" s="203" t="e">
        <f>H53/H47</f>
        <v>#DIV/0!</v>
      </c>
      <c r="I54" s="203" t="e">
        <f>G54-H54</f>
        <v>#DIV/0!</v>
      </c>
      <c r="J54" s="513"/>
      <c r="K54" s="513"/>
      <c r="L54" s="513"/>
      <c r="M54" s="207"/>
      <c r="N54" s="207"/>
      <c r="P54" s="5"/>
      <c r="Q54" s="5"/>
    </row>
    <row r="55" spans="2:17" ht="15">
      <c r="B55" s="435"/>
      <c r="C55" s="436" t="s">
        <v>3</v>
      </c>
      <c r="D55" s="436"/>
      <c r="E55" s="437">
        <f>SUM(E45+E49+E51+E53)</f>
        <v>0</v>
      </c>
      <c r="F55" s="437">
        <f t="shared" ref="F55:I55" si="30">SUM(F45+F49+F51+F53)</f>
        <v>0</v>
      </c>
      <c r="G55" s="437">
        <f t="shared" si="30"/>
        <v>0</v>
      </c>
      <c r="H55" s="437">
        <f>SUM(H45+H49+H51+H53)</f>
        <v>0</v>
      </c>
      <c r="I55" s="437">
        <f t="shared" si="30"/>
        <v>0</v>
      </c>
      <c r="J55" s="506"/>
      <c r="K55" s="506"/>
      <c r="L55" s="506"/>
      <c r="M55" s="206"/>
      <c r="N55" s="206"/>
      <c r="P55" s="437">
        <f>SUM(P10:P53)</f>
        <v>0</v>
      </c>
      <c r="Q55" s="437">
        <f>SUM(Q10:Q53)</f>
        <v>0</v>
      </c>
    </row>
    <row r="56" spans="2:17">
      <c r="B56" s="5"/>
      <c r="C56" s="173"/>
      <c r="D56" s="173"/>
      <c r="E56" s="135"/>
      <c r="F56" s="135"/>
      <c r="G56" s="135"/>
      <c r="H56" s="135"/>
      <c r="I56" s="135"/>
      <c r="J56" s="173"/>
      <c r="K56" s="134"/>
      <c r="L56" s="134"/>
      <c r="M56" s="210"/>
      <c r="N56" s="210"/>
      <c r="P56" s="5"/>
      <c r="Q56" s="5"/>
    </row>
    <row r="57" spans="2:17" ht="24">
      <c r="B57" s="5"/>
      <c r="C57" s="247" t="s">
        <v>248</v>
      </c>
      <c r="D57" s="247"/>
      <c r="E57" s="135"/>
      <c r="F57" s="135"/>
      <c r="G57" s="135"/>
      <c r="H57" s="135"/>
      <c r="I57" s="135"/>
      <c r="J57" s="173"/>
      <c r="K57" s="134"/>
      <c r="L57" s="134"/>
      <c r="M57" s="210"/>
      <c r="N57" s="210"/>
      <c r="P57" s="5"/>
      <c r="Q57" s="5"/>
    </row>
    <row r="58" spans="2:17" ht="16">
      <c r="B58" s="5"/>
      <c r="C58" s="268" t="s">
        <v>264</v>
      </c>
      <c r="D58" s="269"/>
      <c r="E58" s="135"/>
      <c r="F58" s="135"/>
      <c r="G58" s="135"/>
      <c r="H58" s="135"/>
      <c r="I58" s="135"/>
      <c r="J58" s="134"/>
      <c r="K58" s="134"/>
      <c r="L58" s="134"/>
      <c r="M58" s="210"/>
      <c r="N58" s="210"/>
      <c r="P58" s="5"/>
      <c r="Q58" s="5"/>
    </row>
    <row r="59" spans="2:17" ht="16">
      <c r="B59" s="5"/>
      <c r="C59" s="268" t="s">
        <v>265</v>
      </c>
      <c r="D59" s="269"/>
      <c r="E59" s="135"/>
      <c r="F59" s="135"/>
      <c r="G59" s="135"/>
      <c r="H59" s="135"/>
      <c r="I59" s="135"/>
      <c r="J59" s="134"/>
      <c r="K59" s="134"/>
      <c r="L59" s="134"/>
      <c r="M59" s="210"/>
      <c r="N59" s="210"/>
      <c r="P59" s="5"/>
      <c r="Q59" s="5"/>
    </row>
    <row r="60" spans="2:17" ht="16">
      <c r="B60" s="5"/>
      <c r="C60" s="268" t="s">
        <v>304</v>
      </c>
      <c r="D60" s="269"/>
      <c r="E60" s="135"/>
      <c r="F60" s="135"/>
      <c r="G60" s="135"/>
      <c r="H60" s="135"/>
      <c r="I60" s="135"/>
      <c r="J60" s="134"/>
      <c r="K60" s="134"/>
      <c r="L60" s="134"/>
      <c r="M60" s="210"/>
      <c r="N60" s="210"/>
      <c r="P60" s="5"/>
      <c r="Q60" s="5"/>
    </row>
    <row r="61" spans="2:17" ht="16">
      <c r="B61" s="5"/>
      <c r="C61" s="268" t="s">
        <v>268</v>
      </c>
      <c r="D61" s="269"/>
      <c r="E61" s="135"/>
      <c r="F61" s="135"/>
      <c r="G61" s="135"/>
      <c r="H61" s="135"/>
      <c r="I61" s="135"/>
      <c r="J61" s="134"/>
      <c r="K61" s="134"/>
      <c r="L61" s="134"/>
      <c r="M61" s="210"/>
      <c r="N61" s="210"/>
      <c r="P61" s="5"/>
      <c r="Q61" s="5"/>
    </row>
    <row r="62" spans="2:17" ht="16">
      <c r="B62" s="5"/>
      <c r="C62" s="268" t="s">
        <v>305</v>
      </c>
      <c r="D62" s="269"/>
      <c r="E62" s="135"/>
      <c r="F62" s="135"/>
      <c r="G62" s="135"/>
      <c r="H62" s="135"/>
      <c r="I62" s="135"/>
      <c r="J62" s="134"/>
      <c r="K62" s="134"/>
      <c r="L62" s="134"/>
      <c r="M62" s="210"/>
      <c r="N62" s="210"/>
      <c r="P62" s="5"/>
      <c r="Q62" s="5"/>
    </row>
    <row r="63" spans="2:17" ht="34" customHeight="1">
      <c r="B63" s="5"/>
      <c r="C63" s="528" t="s">
        <v>266</v>
      </c>
      <c r="D63" s="528"/>
      <c r="E63" s="528"/>
      <c r="F63" s="528"/>
      <c r="G63" s="528"/>
      <c r="H63" s="528"/>
      <c r="I63" s="528"/>
      <c r="J63" s="528"/>
      <c r="K63" s="528"/>
      <c r="L63" s="528"/>
      <c r="M63" s="528"/>
      <c r="N63" s="528"/>
      <c r="P63" s="5"/>
      <c r="Q63" s="5"/>
    </row>
    <row r="64" spans="2:17" ht="16">
      <c r="B64" s="5"/>
      <c r="C64" s="268" t="s">
        <v>267</v>
      </c>
      <c r="D64" s="269"/>
      <c r="E64" s="135"/>
      <c r="F64" s="135"/>
      <c r="G64" s="135"/>
      <c r="H64" s="135"/>
      <c r="I64" s="135"/>
      <c r="J64" s="134"/>
      <c r="K64" s="134"/>
      <c r="L64" s="134"/>
      <c r="M64" s="210"/>
      <c r="N64" s="210"/>
      <c r="P64" s="5"/>
      <c r="Q64" s="5"/>
    </row>
    <row r="65" spans="2:17" ht="27" customHeight="1">
      <c r="B65" s="5"/>
      <c r="C65" s="507" t="s">
        <v>249</v>
      </c>
      <c r="D65" s="508"/>
      <c r="E65" s="135"/>
      <c r="F65" s="135"/>
      <c r="I65" s="135"/>
      <c r="J65" s="173"/>
      <c r="K65" s="134"/>
      <c r="L65" s="134"/>
      <c r="M65" s="210"/>
      <c r="N65" s="210"/>
      <c r="P65" s="5"/>
      <c r="Q65" s="5"/>
    </row>
    <row r="66" spans="2:17" ht="45.75" customHeight="1">
      <c r="B66" s="5"/>
      <c r="C66" s="509" t="s">
        <v>250</v>
      </c>
      <c r="D66" s="509"/>
      <c r="E66" s="510"/>
      <c r="F66" s="510"/>
      <c r="G66" s="510"/>
      <c r="H66" s="510"/>
      <c r="I66" s="510"/>
      <c r="J66" s="510"/>
      <c r="K66" s="510"/>
      <c r="L66" s="134"/>
      <c r="M66" s="210"/>
      <c r="N66" s="210"/>
      <c r="P66" s="5"/>
      <c r="Q66" s="5"/>
    </row>
    <row r="67" spans="2:17" ht="45.75" customHeight="1">
      <c r="B67" s="5"/>
      <c r="C67" s="136"/>
      <c r="D67" s="136"/>
      <c r="E67" s="136"/>
      <c r="F67" s="136"/>
      <c r="G67" s="136"/>
      <c r="H67" s="136"/>
      <c r="I67" s="136"/>
      <c r="J67" s="136"/>
      <c r="K67" s="136"/>
      <c r="L67" s="134"/>
      <c r="M67" s="210"/>
      <c r="N67" s="210"/>
      <c r="P67" s="5"/>
      <c r="Q67" s="5"/>
    </row>
    <row r="68" spans="2:17">
      <c r="B68" s="5"/>
      <c r="C68" s="168"/>
      <c r="D68" s="168"/>
      <c r="E68" s="137"/>
      <c r="F68" s="137"/>
      <c r="G68" s="137"/>
      <c r="H68" s="137"/>
      <c r="I68" s="137"/>
      <c r="J68" s="168"/>
      <c r="K68" s="5"/>
      <c r="L68" s="5"/>
      <c r="M68" s="210"/>
      <c r="N68" s="210"/>
      <c r="P68" s="5"/>
      <c r="Q68" s="5"/>
    </row>
    <row r="69" spans="2:17">
      <c r="B69" s="5"/>
      <c r="C69" s="138"/>
      <c r="D69" s="138"/>
      <c r="E69" s="138"/>
      <c r="F69" s="138"/>
      <c r="G69" s="139"/>
      <c r="H69" s="139"/>
      <c r="I69" s="137"/>
      <c r="J69" s="138"/>
      <c r="K69" s="140"/>
      <c r="L69" s="140"/>
      <c r="M69" s="216"/>
      <c r="N69" s="216"/>
      <c r="P69" s="5"/>
      <c r="Q69" s="5"/>
    </row>
    <row r="70" spans="2:17" ht="6" customHeight="1">
      <c r="B70" s="5"/>
      <c r="C70" s="173"/>
      <c r="D70" s="173"/>
      <c r="E70" s="135"/>
      <c r="F70" s="135"/>
      <c r="G70" s="135"/>
      <c r="H70" s="135"/>
      <c r="I70" s="137"/>
      <c r="J70" s="168"/>
      <c r="K70" s="141"/>
      <c r="L70" s="5"/>
      <c r="M70" s="210"/>
      <c r="N70" s="210"/>
      <c r="P70" s="5"/>
      <c r="Q70" s="5"/>
    </row>
    <row r="71" spans="2:17" ht="16">
      <c r="B71" s="5"/>
      <c r="C71" s="173"/>
      <c r="D71" s="529" t="s">
        <v>0</v>
      </c>
      <c r="E71" s="529"/>
      <c r="F71" s="135"/>
      <c r="G71" s="135"/>
      <c r="H71" s="135"/>
      <c r="I71" s="137"/>
      <c r="J71" s="168"/>
      <c r="K71" s="141" t="s">
        <v>311</v>
      </c>
      <c r="L71" s="5"/>
      <c r="M71" s="210"/>
      <c r="N71" s="210"/>
      <c r="P71" s="5"/>
      <c r="Q71" s="5"/>
    </row>
    <row r="72" spans="2:17">
      <c r="B72" s="5"/>
      <c r="C72" s="173"/>
      <c r="D72" s="173"/>
      <c r="E72" s="135"/>
      <c r="F72" s="135"/>
      <c r="G72" s="135"/>
      <c r="H72" s="135"/>
      <c r="I72" s="137"/>
      <c r="J72" s="168"/>
      <c r="K72" s="5"/>
      <c r="L72" s="5"/>
      <c r="M72" s="210"/>
      <c r="N72" s="210"/>
      <c r="P72" s="5"/>
      <c r="Q72" s="5"/>
    </row>
    <row r="73" spans="2:17" ht="30" customHeight="1">
      <c r="B73" s="455" t="s">
        <v>312</v>
      </c>
      <c r="C73" s="455"/>
      <c r="D73" s="455"/>
      <c r="E73" s="455"/>
      <c r="F73" s="455"/>
      <c r="G73" s="455"/>
      <c r="H73" s="455"/>
      <c r="I73" s="455"/>
      <c r="J73" s="455"/>
      <c r="K73" s="455"/>
      <c r="L73" s="455"/>
      <c r="M73" s="455"/>
      <c r="N73" s="455"/>
      <c r="O73" s="455"/>
      <c r="P73" s="455"/>
      <c r="Q73" s="455"/>
    </row>
    <row r="74" spans="2:17" s="5" customFormat="1" ht="16">
      <c r="B74" s="333" t="s">
        <v>251</v>
      </c>
      <c r="C74" s="24"/>
      <c r="D74" s="67"/>
      <c r="E74" s="67"/>
      <c r="F74" s="67"/>
      <c r="G74" s="67"/>
      <c r="H74" s="77"/>
      <c r="I74" s="77"/>
      <c r="J74" s="24"/>
      <c r="K74" s="196"/>
      <c r="L74" s="196"/>
      <c r="M74" s="210"/>
      <c r="N74" s="210"/>
    </row>
    <row r="75" spans="2:17" s="5" customFormat="1">
      <c r="C75" s="168"/>
      <c r="D75" s="168"/>
      <c r="E75" s="137"/>
      <c r="F75" s="137"/>
      <c r="G75" s="137"/>
      <c r="H75" s="137"/>
      <c r="I75" s="137"/>
      <c r="J75" s="168"/>
      <c r="M75" s="210"/>
      <c r="N75" s="210"/>
    </row>
    <row r="76" spans="2:17" s="5" customFormat="1">
      <c r="C76" s="168"/>
      <c r="D76" s="168"/>
      <c r="E76" s="137"/>
      <c r="F76" s="137"/>
      <c r="G76" s="137"/>
      <c r="H76" s="137"/>
      <c r="I76" s="137"/>
      <c r="J76" s="168"/>
      <c r="M76" s="210"/>
      <c r="N76" s="210"/>
    </row>
    <row r="77" spans="2:17" s="5" customFormat="1">
      <c r="C77" s="168"/>
      <c r="D77" s="168"/>
      <c r="E77" s="137"/>
      <c r="F77" s="137"/>
      <c r="G77" s="137"/>
      <c r="H77" s="137"/>
      <c r="I77" s="137"/>
      <c r="J77" s="168"/>
      <c r="M77" s="210"/>
      <c r="N77" s="210"/>
    </row>
    <row r="78" spans="2:17" s="5" customFormat="1">
      <c r="C78" s="168"/>
      <c r="D78" s="168"/>
      <c r="E78" s="137"/>
      <c r="F78" s="137"/>
      <c r="G78" s="137"/>
      <c r="H78" s="137"/>
      <c r="I78" s="137"/>
      <c r="J78" s="168"/>
      <c r="M78" s="210"/>
      <c r="N78" s="210"/>
    </row>
    <row r="79" spans="2:17" s="5" customFormat="1">
      <c r="C79" s="168"/>
      <c r="D79" s="168"/>
      <c r="E79" s="137"/>
      <c r="F79" s="137"/>
      <c r="G79" s="137"/>
      <c r="H79" s="137"/>
      <c r="I79" s="137"/>
      <c r="J79" s="168"/>
      <c r="M79" s="210"/>
      <c r="N79" s="210"/>
    </row>
    <row r="80" spans="2:17" s="5" customFormat="1">
      <c r="C80" s="168"/>
      <c r="D80" s="168"/>
      <c r="E80" s="137"/>
      <c r="F80" s="137"/>
      <c r="G80" s="137"/>
      <c r="H80" s="137"/>
      <c r="I80" s="137"/>
      <c r="J80" s="168"/>
      <c r="M80" s="210"/>
      <c r="N80" s="210"/>
    </row>
    <row r="81" spans="3:14" s="5" customFormat="1">
      <c r="C81" s="168"/>
      <c r="D81" s="168"/>
      <c r="E81" s="137"/>
      <c r="F81" s="137"/>
      <c r="G81" s="137"/>
      <c r="H81" s="137"/>
      <c r="I81" s="137"/>
      <c r="J81" s="168"/>
      <c r="M81" s="210"/>
      <c r="N81" s="210"/>
    </row>
    <row r="82" spans="3:14" s="5" customFormat="1">
      <c r="C82" s="168"/>
      <c r="D82" s="168"/>
      <c r="E82" s="137"/>
      <c r="F82" s="137"/>
      <c r="G82" s="137"/>
      <c r="H82" s="137"/>
      <c r="I82" s="137"/>
      <c r="J82" s="168"/>
      <c r="M82" s="210"/>
      <c r="N82" s="210"/>
    </row>
    <row r="83" spans="3:14" s="5" customFormat="1">
      <c r="C83" s="168"/>
      <c r="D83" s="168"/>
      <c r="E83" s="137"/>
      <c r="F83" s="137"/>
      <c r="G83" s="137"/>
      <c r="H83" s="137"/>
      <c r="I83" s="137"/>
      <c r="J83" s="168"/>
      <c r="M83" s="210"/>
      <c r="N83" s="210"/>
    </row>
    <row r="84" spans="3:14" s="5" customFormat="1">
      <c r="C84" s="168"/>
      <c r="D84" s="168"/>
      <c r="E84" s="137"/>
      <c r="F84" s="137"/>
      <c r="G84" s="137"/>
      <c r="H84" s="137"/>
      <c r="I84" s="137"/>
      <c r="J84" s="168"/>
      <c r="M84" s="210"/>
      <c r="N84" s="210"/>
    </row>
    <row r="85" spans="3:14" s="5" customFormat="1">
      <c r="C85" s="168"/>
      <c r="D85" s="168"/>
      <c r="E85" s="137"/>
      <c r="F85" s="137"/>
      <c r="G85" s="137"/>
      <c r="H85" s="137"/>
      <c r="I85" s="137"/>
      <c r="J85" s="168"/>
      <c r="M85" s="210"/>
      <c r="N85" s="210"/>
    </row>
    <row r="86" spans="3:14" s="5" customFormat="1">
      <c r="C86" s="168"/>
      <c r="D86" s="168"/>
      <c r="E86" s="137"/>
      <c r="F86" s="137"/>
      <c r="G86" s="137"/>
      <c r="H86" s="137"/>
      <c r="I86" s="137"/>
      <c r="J86" s="168"/>
      <c r="M86" s="210"/>
      <c r="N86" s="210"/>
    </row>
    <row r="87" spans="3:14" s="5" customFormat="1">
      <c r="C87" s="168"/>
      <c r="D87" s="168"/>
      <c r="E87" s="137"/>
      <c r="F87" s="137"/>
      <c r="G87" s="137"/>
      <c r="H87" s="137"/>
      <c r="I87" s="137"/>
      <c r="J87" s="168"/>
      <c r="M87" s="210"/>
      <c r="N87" s="210"/>
    </row>
    <row r="88" spans="3:14" s="5" customFormat="1">
      <c r="C88" s="168"/>
      <c r="D88" s="168"/>
      <c r="E88" s="137"/>
      <c r="F88" s="137"/>
      <c r="G88" s="137"/>
      <c r="H88" s="137"/>
      <c r="I88" s="137"/>
      <c r="J88" s="168"/>
      <c r="M88" s="210"/>
      <c r="N88" s="210"/>
    </row>
    <row r="89" spans="3:14" s="5" customFormat="1">
      <c r="C89" s="168"/>
      <c r="D89" s="168"/>
      <c r="E89" s="137"/>
      <c r="F89" s="137"/>
      <c r="G89" s="137"/>
      <c r="H89" s="137"/>
      <c r="I89" s="137"/>
      <c r="J89" s="168"/>
      <c r="M89" s="210"/>
      <c r="N89" s="210"/>
    </row>
    <row r="90" spans="3:14" s="5" customFormat="1">
      <c r="C90" s="168"/>
      <c r="D90" s="168"/>
      <c r="E90" s="137"/>
      <c r="F90" s="137"/>
      <c r="G90" s="137"/>
      <c r="H90" s="137"/>
      <c r="I90" s="137"/>
      <c r="J90" s="168"/>
      <c r="M90" s="210"/>
      <c r="N90" s="210"/>
    </row>
    <row r="91" spans="3:14" s="5" customFormat="1">
      <c r="C91" s="168"/>
      <c r="D91" s="168"/>
      <c r="E91" s="137"/>
      <c r="F91" s="137"/>
      <c r="G91" s="137"/>
      <c r="H91" s="137"/>
      <c r="I91" s="137"/>
      <c r="J91" s="168"/>
      <c r="M91" s="210"/>
      <c r="N91" s="210"/>
    </row>
    <row r="92" spans="3:14" s="5" customFormat="1">
      <c r="C92" s="168"/>
      <c r="D92" s="168"/>
      <c r="E92" s="137"/>
      <c r="F92" s="137"/>
      <c r="G92" s="137"/>
      <c r="H92" s="137"/>
      <c r="I92" s="137"/>
      <c r="J92" s="168"/>
      <c r="M92" s="210"/>
      <c r="N92" s="210"/>
    </row>
    <row r="93" spans="3:14" s="5" customFormat="1">
      <c r="C93" s="168"/>
      <c r="D93" s="168"/>
      <c r="E93" s="137"/>
      <c r="F93" s="137"/>
      <c r="G93" s="137"/>
      <c r="H93" s="137"/>
      <c r="I93" s="137"/>
      <c r="J93" s="168"/>
      <c r="M93" s="210"/>
      <c r="N93" s="210"/>
    </row>
    <row r="94" spans="3:14" s="5" customFormat="1">
      <c r="C94" s="168"/>
      <c r="D94" s="168"/>
      <c r="E94" s="137"/>
      <c r="F94" s="137"/>
      <c r="G94" s="137"/>
      <c r="H94" s="137"/>
      <c r="I94" s="137"/>
      <c r="J94" s="168"/>
      <c r="M94" s="210"/>
      <c r="N94" s="210"/>
    </row>
    <row r="95" spans="3:14" s="5" customFormat="1">
      <c r="C95" s="168"/>
      <c r="D95" s="168"/>
      <c r="E95" s="137"/>
      <c r="F95" s="137"/>
      <c r="G95" s="137"/>
      <c r="H95" s="137"/>
      <c r="I95" s="137"/>
      <c r="J95" s="168"/>
      <c r="M95" s="210"/>
      <c r="N95" s="210"/>
    </row>
    <row r="96" spans="3:14" s="5" customFormat="1">
      <c r="C96" s="168"/>
      <c r="D96" s="168"/>
      <c r="E96" s="137"/>
      <c r="F96" s="137"/>
      <c r="G96" s="137"/>
      <c r="H96" s="137"/>
      <c r="I96" s="137"/>
      <c r="J96" s="168"/>
      <c r="M96" s="210"/>
      <c r="N96" s="210"/>
    </row>
    <row r="97" spans="3:14" s="5" customFormat="1">
      <c r="C97" s="168"/>
      <c r="D97" s="168"/>
      <c r="E97" s="137"/>
      <c r="F97" s="137"/>
      <c r="G97" s="137"/>
      <c r="H97" s="137"/>
      <c r="I97" s="137"/>
      <c r="J97" s="168"/>
      <c r="M97" s="210"/>
      <c r="N97" s="210"/>
    </row>
    <row r="98" spans="3:14" s="5" customFormat="1">
      <c r="C98" s="168"/>
      <c r="D98" s="168"/>
      <c r="E98" s="137"/>
      <c r="F98" s="137"/>
      <c r="G98" s="137"/>
      <c r="H98" s="137"/>
      <c r="I98" s="137"/>
      <c r="J98" s="168"/>
      <c r="M98" s="210"/>
      <c r="N98" s="210"/>
    </row>
    <row r="99" spans="3:14" s="5" customFormat="1">
      <c r="C99" s="168"/>
      <c r="D99" s="168"/>
      <c r="E99" s="137"/>
      <c r="F99" s="137"/>
      <c r="G99" s="137"/>
      <c r="H99" s="137"/>
      <c r="I99" s="137"/>
      <c r="J99" s="168"/>
      <c r="M99" s="210"/>
      <c r="N99" s="210"/>
    </row>
    <row r="100" spans="3:14" s="5" customFormat="1">
      <c r="C100" s="168"/>
      <c r="D100" s="168"/>
      <c r="E100" s="137"/>
      <c r="F100" s="137"/>
      <c r="G100" s="137"/>
      <c r="H100" s="137"/>
      <c r="I100" s="137"/>
      <c r="J100" s="168"/>
      <c r="M100" s="210"/>
      <c r="N100" s="210"/>
    </row>
    <row r="101" spans="3:14" s="5" customFormat="1">
      <c r="C101" s="168"/>
      <c r="D101" s="168"/>
      <c r="E101" s="137"/>
      <c r="F101" s="137"/>
      <c r="G101" s="137"/>
      <c r="H101" s="137"/>
      <c r="I101" s="137"/>
      <c r="J101" s="168"/>
      <c r="M101" s="210"/>
      <c r="N101" s="210"/>
    </row>
    <row r="102" spans="3:14" s="5" customFormat="1">
      <c r="C102" s="168"/>
      <c r="D102" s="168"/>
      <c r="E102" s="137"/>
      <c r="F102" s="137"/>
      <c r="G102" s="137"/>
      <c r="H102" s="137"/>
      <c r="I102" s="137"/>
      <c r="J102" s="168"/>
      <c r="M102" s="210"/>
      <c r="N102" s="210"/>
    </row>
    <row r="103" spans="3:14" s="5" customFormat="1">
      <c r="C103" s="168"/>
      <c r="D103" s="168"/>
      <c r="E103" s="137"/>
      <c r="F103" s="137"/>
      <c r="G103" s="137"/>
      <c r="H103" s="137"/>
      <c r="I103" s="137"/>
      <c r="J103" s="168"/>
      <c r="M103" s="210"/>
      <c r="N103" s="210"/>
    </row>
    <row r="104" spans="3:14" s="5" customFormat="1">
      <c r="C104" s="168"/>
      <c r="D104" s="168"/>
      <c r="E104" s="137"/>
      <c r="F104" s="137"/>
      <c r="G104" s="137"/>
      <c r="H104" s="137"/>
      <c r="I104" s="137"/>
      <c r="J104" s="168"/>
      <c r="M104" s="210"/>
      <c r="N104" s="210"/>
    </row>
    <row r="105" spans="3:14" s="5" customFormat="1">
      <c r="C105" s="168"/>
      <c r="D105" s="168"/>
      <c r="E105" s="137"/>
      <c r="F105" s="137"/>
      <c r="G105" s="137"/>
      <c r="H105" s="137"/>
      <c r="I105" s="137"/>
      <c r="J105" s="168"/>
      <c r="M105" s="210"/>
      <c r="N105" s="210"/>
    </row>
    <row r="106" spans="3:14" s="5" customFormat="1">
      <c r="C106" s="168"/>
      <c r="D106" s="168"/>
      <c r="E106" s="137"/>
      <c r="F106" s="137"/>
      <c r="G106" s="137"/>
      <c r="H106" s="137"/>
      <c r="I106" s="137"/>
      <c r="J106" s="168"/>
      <c r="M106" s="210"/>
      <c r="N106" s="210"/>
    </row>
    <row r="107" spans="3:14" s="5" customFormat="1">
      <c r="C107" s="168"/>
      <c r="D107" s="168"/>
      <c r="E107" s="137"/>
      <c r="F107" s="137"/>
      <c r="G107" s="137"/>
      <c r="H107" s="137"/>
      <c r="I107" s="137"/>
      <c r="J107" s="168"/>
      <c r="M107" s="210"/>
      <c r="N107" s="210"/>
    </row>
    <row r="108" spans="3:14" s="5" customFormat="1">
      <c r="C108" s="168"/>
      <c r="D108" s="168"/>
      <c r="E108" s="137"/>
      <c r="F108" s="137"/>
      <c r="G108" s="137"/>
      <c r="H108" s="137"/>
      <c r="I108" s="137"/>
      <c r="J108" s="168"/>
      <c r="M108" s="210"/>
      <c r="N108" s="210"/>
    </row>
    <row r="109" spans="3:14" s="5" customFormat="1">
      <c r="C109" s="168"/>
      <c r="D109" s="168"/>
      <c r="E109" s="137"/>
      <c r="F109" s="137"/>
      <c r="G109" s="137"/>
      <c r="H109" s="137"/>
      <c r="I109" s="137"/>
      <c r="J109" s="168"/>
      <c r="M109" s="210"/>
      <c r="N109" s="210"/>
    </row>
    <row r="110" spans="3:14" s="5" customFormat="1">
      <c r="C110" s="168"/>
      <c r="D110" s="168"/>
      <c r="E110" s="137"/>
      <c r="F110" s="137"/>
      <c r="G110" s="137"/>
      <c r="H110" s="137"/>
      <c r="I110" s="137"/>
      <c r="J110" s="168"/>
      <c r="M110" s="210"/>
      <c r="N110" s="210"/>
    </row>
    <row r="111" spans="3:14" s="5" customFormat="1">
      <c r="C111" s="168"/>
      <c r="D111" s="168"/>
      <c r="E111" s="137"/>
      <c r="F111" s="137"/>
      <c r="G111" s="137"/>
      <c r="H111" s="137"/>
      <c r="I111" s="137"/>
      <c r="J111" s="168"/>
      <c r="M111" s="210"/>
      <c r="N111" s="210"/>
    </row>
    <row r="112" spans="3:14" s="5" customFormat="1">
      <c r="C112" s="168"/>
      <c r="D112" s="168"/>
      <c r="E112" s="137"/>
      <c r="F112" s="137"/>
      <c r="G112" s="137"/>
      <c r="H112" s="137"/>
      <c r="I112" s="137"/>
      <c r="J112" s="168"/>
      <c r="M112" s="210"/>
      <c r="N112" s="210"/>
    </row>
    <row r="113" spans="3:14" s="5" customFormat="1">
      <c r="C113" s="168"/>
      <c r="D113" s="168"/>
      <c r="E113" s="137"/>
      <c r="F113" s="137"/>
      <c r="G113" s="137"/>
      <c r="H113" s="137"/>
      <c r="I113" s="137"/>
      <c r="J113" s="168"/>
      <c r="M113" s="210"/>
      <c r="N113" s="210"/>
    </row>
    <row r="114" spans="3:14" s="5" customFormat="1">
      <c r="C114" s="168"/>
      <c r="D114" s="168"/>
      <c r="E114" s="137"/>
      <c r="F114" s="137"/>
      <c r="G114" s="137"/>
      <c r="H114" s="137"/>
      <c r="I114" s="137"/>
      <c r="J114" s="168"/>
      <c r="M114" s="210"/>
      <c r="N114" s="210"/>
    </row>
    <row r="115" spans="3:14" s="5" customFormat="1">
      <c r="C115" s="168"/>
      <c r="D115" s="168"/>
      <c r="E115" s="137"/>
      <c r="F115" s="137"/>
      <c r="G115" s="137"/>
      <c r="H115" s="137"/>
      <c r="I115" s="137"/>
      <c r="J115" s="168"/>
      <c r="M115" s="210"/>
      <c r="N115" s="210"/>
    </row>
    <row r="116" spans="3:14" s="5" customFormat="1">
      <c r="C116" s="168"/>
      <c r="D116" s="168"/>
      <c r="E116" s="137"/>
      <c r="F116" s="137"/>
      <c r="G116" s="137"/>
      <c r="H116" s="137"/>
      <c r="I116" s="137"/>
      <c r="J116" s="168"/>
      <c r="M116" s="210"/>
      <c r="N116" s="210"/>
    </row>
    <row r="117" spans="3:14" s="5" customFormat="1">
      <c r="C117" s="168"/>
      <c r="D117" s="168"/>
      <c r="E117" s="137"/>
      <c r="F117" s="137"/>
      <c r="G117" s="137"/>
      <c r="H117" s="137"/>
      <c r="I117" s="137"/>
      <c r="J117" s="168"/>
      <c r="M117" s="210"/>
      <c r="N117" s="210"/>
    </row>
    <row r="118" spans="3:14" s="5" customFormat="1">
      <c r="C118" s="168"/>
      <c r="D118" s="168"/>
      <c r="E118" s="137"/>
      <c r="F118" s="137"/>
      <c r="G118" s="137"/>
      <c r="H118" s="137"/>
      <c r="I118" s="137"/>
      <c r="J118" s="168"/>
      <c r="M118" s="210"/>
      <c r="N118" s="210"/>
    </row>
    <row r="119" spans="3:14" s="5" customFormat="1">
      <c r="C119" s="168"/>
      <c r="D119" s="168"/>
      <c r="E119" s="137"/>
      <c r="F119" s="137"/>
      <c r="G119" s="137"/>
      <c r="H119" s="137"/>
      <c r="I119" s="137"/>
      <c r="J119" s="168"/>
      <c r="M119" s="210"/>
      <c r="N119" s="210"/>
    </row>
    <row r="120" spans="3:14" s="5" customFormat="1">
      <c r="C120" s="168"/>
      <c r="D120" s="168"/>
      <c r="E120" s="137"/>
      <c r="F120" s="137"/>
      <c r="G120" s="137"/>
      <c r="H120" s="137"/>
      <c r="I120" s="137"/>
      <c r="J120" s="168"/>
      <c r="M120" s="210"/>
      <c r="N120" s="210"/>
    </row>
    <row r="121" spans="3:14" s="5" customFormat="1">
      <c r="C121" s="168"/>
      <c r="D121" s="168"/>
      <c r="E121" s="137"/>
      <c r="F121" s="137"/>
      <c r="G121" s="137"/>
      <c r="H121" s="137"/>
      <c r="I121" s="137"/>
      <c r="J121" s="168"/>
      <c r="M121" s="210"/>
      <c r="N121" s="210"/>
    </row>
    <row r="122" spans="3:14" s="5" customFormat="1">
      <c r="C122" s="168"/>
      <c r="D122" s="168"/>
      <c r="E122" s="137"/>
      <c r="F122" s="137"/>
      <c r="G122" s="137"/>
      <c r="H122" s="137"/>
      <c r="I122" s="137"/>
      <c r="J122" s="168"/>
      <c r="M122" s="210"/>
      <c r="N122" s="210"/>
    </row>
    <row r="123" spans="3:14" s="5" customFormat="1">
      <c r="C123" s="168"/>
      <c r="D123" s="168"/>
      <c r="E123" s="137"/>
      <c r="F123" s="137"/>
      <c r="G123" s="137"/>
      <c r="H123" s="137"/>
      <c r="I123" s="137"/>
      <c r="J123" s="168"/>
      <c r="M123" s="210"/>
      <c r="N123" s="210"/>
    </row>
    <row r="124" spans="3:14" s="5" customFormat="1">
      <c r="C124" s="168"/>
      <c r="D124" s="168"/>
      <c r="E124" s="137"/>
      <c r="F124" s="137"/>
      <c r="G124" s="137"/>
      <c r="H124" s="137"/>
      <c r="I124" s="137"/>
      <c r="J124" s="168"/>
      <c r="M124" s="210"/>
      <c r="N124" s="210"/>
    </row>
    <row r="125" spans="3:14" s="5" customFormat="1">
      <c r="C125" s="168"/>
      <c r="D125" s="168"/>
      <c r="E125" s="137"/>
      <c r="F125" s="137"/>
      <c r="G125" s="137"/>
      <c r="H125" s="137"/>
      <c r="I125" s="137"/>
      <c r="J125" s="168"/>
      <c r="M125" s="210"/>
      <c r="N125" s="210"/>
    </row>
    <row r="126" spans="3:14" s="5" customFormat="1">
      <c r="C126" s="168"/>
      <c r="D126" s="168"/>
      <c r="E126" s="137"/>
      <c r="F126" s="137"/>
      <c r="G126" s="137"/>
      <c r="H126" s="137"/>
      <c r="I126" s="137"/>
      <c r="J126" s="168"/>
      <c r="M126" s="210"/>
      <c r="N126" s="210"/>
    </row>
    <row r="127" spans="3:14" s="5" customFormat="1">
      <c r="C127" s="168"/>
      <c r="D127" s="168"/>
      <c r="E127" s="137"/>
      <c r="F127" s="137"/>
      <c r="G127" s="137"/>
      <c r="H127" s="137"/>
      <c r="I127" s="137"/>
      <c r="J127" s="168"/>
      <c r="M127" s="210"/>
      <c r="N127" s="210"/>
    </row>
    <row r="128" spans="3:14" s="5" customFormat="1">
      <c r="C128" s="168"/>
      <c r="D128" s="168"/>
      <c r="E128" s="137"/>
      <c r="F128" s="137"/>
      <c r="G128" s="137"/>
      <c r="H128" s="137"/>
      <c r="I128" s="137"/>
      <c r="J128" s="168"/>
      <c r="M128" s="210"/>
      <c r="N128" s="210"/>
    </row>
    <row r="129" spans="3:14" s="5" customFormat="1">
      <c r="C129" s="168"/>
      <c r="D129" s="168"/>
      <c r="E129" s="137"/>
      <c r="F129" s="137"/>
      <c r="G129" s="137"/>
      <c r="H129" s="137"/>
      <c r="I129" s="137"/>
      <c r="J129" s="168"/>
      <c r="M129" s="210"/>
      <c r="N129" s="210"/>
    </row>
    <row r="130" spans="3:14" s="5" customFormat="1">
      <c r="C130" s="168"/>
      <c r="D130" s="168"/>
      <c r="E130" s="137"/>
      <c r="F130" s="137"/>
      <c r="G130" s="137"/>
      <c r="H130" s="137"/>
      <c r="I130" s="137"/>
      <c r="J130" s="168"/>
      <c r="M130" s="210"/>
      <c r="N130" s="210"/>
    </row>
    <row r="131" spans="3:14" s="5" customFormat="1">
      <c r="C131" s="168"/>
      <c r="D131" s="168"/>
      <c r="E131" s="137"/>
      <c r="F131" s="137"/>
      <c r="G131" s="137"/>
      <c r="H131" s="137"/>
      <c r="I131" s="137"/>
      <c r="J131" s="168"/>
      <c r="M131" s="210"/>
      <c r="N131" s="210"/>
    </row>
    <row r="132" spans="3:14" s="5" customFormat="1">
      <c r="C132" s="168"/>
      <c r="D132" s="168"/>
      <c r="E132" s="137"/>
      <c r="F132" s="137"/>
      <c r="G132" s="137"/>
      <c r="H132" s="137"/>
      <c r="I132" s="137"/>
      <c r="J132" s="168"/>
      <c r="M132" s="210"/>
      <c r="N132" s="210"/>
    </row>
    <row r="133" spans="3:14" s="5" customFormat="1">
      <c r="C133" s="168"/>
      <c r="D133" s="168"/>
      <c r="E133" s="137"/>
      <c r="F133" s="137"/>
      <c r="G133" s="137"/>
      <c r="H133" s="137"/>
      <c r="I133" s="137"/>
      <c r="J133" s="168"/>
      <c r="M133" s="210"/>
      <c r="N133" s="210"/>
    </row>
    <row r="134" spans="3:14" s="5" customFormat="1">
      <c r="C134" s="168"/>
      <c r="D134" s="168"/>
      <c r="E134" s="137"/>
      <c r="F134" s="137"/>
      <c r="G134" s="137"/>
      <c r="H134" s="137"/>
      <c r="I134" s="137"/>
      <c r="J134" s="168"/>
      <c r="M134" s="210"/>
      <c r="N134" s="210"/>
    </row>
    <row r="135" spans="3:14" s="5" customFormat="1">
      <c r="C135" s="168"/>
      <c r="D135" s="168"/>
      <c r="E135" s="137"/>
      <c r="F135" s="137"/>
      <c r="G135" s="137"/>
      <c r="H135" s="137"/>
      <c r="I135" s="137"/>
      <c r="J135" s="168"/>
      <c r="M135" s="210"/>
      <c r="N135" s="210"/>
    </row>
    <row r="136" spans="3:14" s="5" customFormat="1">
      <c r="C136" s="168"/>
      <c r="D136" s="168"/>
      <c r="E136" s="137"/>
      <c r="F136" s="137"/>
      <c r="G136" s="137"/>
      <c r="H136" s="137"/>
      <c r="I136" s="137"/>
      <c r="J136" s="168"/>
      <c r="M136" s="210"/>
      <c r="N136" s="210"/>
    </row>
    <row r="137" spans="3:14" s="5" customFormat="1">
      <c r="C137" s="168"/>
      <c r="D137" s="168"/>
      <c r="E137" s="137"/>
      <c r="F137" s="137"/>
      <c r="G137" s="137"/>
      <c r="H137" s="137"/>
      <c r="I137" s="137"/>
      <c r="J137" s="168"/>
      <c r="M137" s="210"/>
      <c r="N137" s="210"/>
    </row>
    <row r="138" spans="3:14" s="5" customFormat="1">
      <c r="C138" s="168"/>
      <c r="D138" s="168"/>
      <c r="E138" s="137"/>
      <c r="F138" s="137"/>
      <c r="G138" s="137"/>
      <c r="H138" s="137"/>
      <c r="I138" s="137"/>
      <c r="J138" s="168"/>
      <c r="M138" s="210"/>
      <c r="N138" s="210"/>
    </row>
    <row r="139" spans="3:14" s="5" customFormat="1">
      <c r="C139" s="168"/>
      <c r="D139" s="168"/>
      <c r="E139" s="137"/>
      <c r="F139" s="137"/>
      <c r="G139" s="137"/>
      <c r="H139" s="137"/>
      <c r="I139" s="137"/>
      <c r="J139" s="168"/>
      <c r="M139" s="210"/>
      <c r="N139" s="210"/>
    </row>
    <row r="140" spans="3:14" s="5" customFormat="1">
      <c r="C140" s="168"/>
      <c r="D140" s="168"/>
      <c r="E140" s="137"/>
      <c r="F140" s="137"/>
      <c r="G140" s="137"/>
      <c r="H140" s="137"/>
      <c r="I140" s="137"/>
      <c r="J140" s="168"/>
      <c r="M140" s="210"/>
      <c r="N140" s="210"/>
    </row>
    <row r="141" spans="3:14" s="5" customFormat="1">
      <c r="C141" s="168"/>
      <c r="D141" s="168"/>
      <c r="E141" s="137"/>
      <c r="F141" s="137"/>
      <c r="G141" s="137"/>
      <c r="H141" s="137"/>
      <c r="I141" s="137"/>
      <c r="J141" s="168"/>
      <c r="M141" s="210"/>
      <c r="N141" s="210"/>
    </row>
    <row r="142" spans="3:14" s="5" customFormat="1">
      <c r="C142" s="168"/>
      <c r="D142" s="168"/>
      <c r="E142" s="137"/>
      <c r="F142" s="137"/>
      <c r="G142" s="137"/>
      <c r="H142" s="137"/>
      <c r="I142" s="137"/>
      <c r="J142" s="168"/>
      <c r="M142" s="210"/>
      <c r="N142" s="210"/>
    </row>
    <row r="143" spans="3:14" s="5" customFormat="1">
      <c r="C143" s="168"/>
      <c r="D143" s="168"/>
      <c r="E143" s="137"/>
      <c r="F143" s="137"/>
      <c r="G143" s="137"/>
      <c r="H143" s="137"/>
      <c r="I143" s="137"/>
      <c r="J143" s="168"/>
      <c r="M143" s="210"/>
      <c r="N143" s="210"/>
    </row>
    <row r="144" spans="3:14" s="5" customFormat="1">
      <c r="C144" s="168"/>
      <c r="D144" s="168"/>
      <c r="E144" s="137"/>
      <c r="F144" s="137"/>
      <c r="G144" s="137"/>
      <c r="H144" s="137"/>
      <c r="I144" s="137"/>
      <c r="J144" s="168"/>
      <c r="M144" s="210"/>
      <c r="N144" s="210"/>
    </row>
    <row r="145" spans="3:14" s="5" customFormat="1">
      <c r="C145" s="168"/>
      <c r="D145" s="168"/>
      <c r="E145" s="137"/>
      <c r="F145" s="137"/>
      <c r="G145" s="137"/>
      <c r="H145" s="137"/>
      <c r="I145" s="137"/>
      <c r="J145" s="168"/>
      <c r="M145" s="210"/>
      <c r="N145" s="210"/>
    </row>
    <row r="146" spans="3:14" s="5" customFormat="1">
      <c r="C146" s="168"/>
      <c r="D146" s="168"/>
      <c r="E146" s="137"/>
      <c r="F146" s="137"/>
      <c r="G146" s="137"/>
      <c r="H146" s="137"/>
      <c r="I146" s="137"/>
      <c r="J146" s="168"/>
      <c r="M146" s="210"/>
      <c r="N146" s="210"/>
    </row>
    <row r="147" spans="3:14" s="5" customFormat="1">
      <c r="C147" s="168"/>
      <c r="D147" s="168"/>
      <c r="E147" s="137"/>
      <c r="F147" s="137"/>
      <c r="G147" s="137"/>
      <c r="H147" s="137"/>
      <c r="I147" s="137"/>
      <c r="J147" s="168"/>
      <c r="M147" s="210"/>
      <c r="N147" s="210"/>
    </row>
    <row r="148" spans="3:14" s="5" customFormat="1">
      <c r="C148" s="168"/>
      <c r="D148" s="168"/>
      <c r="E148" s="137"/>
      <c r="F148" s="137"/>
      <c r="G148" s="137"/>
      <c r="H148" s="137"/>
      <c r="I148" s="137"/>
      <c r="J148" s="168"/>
      <c r="M148" s="210"/>
      <c r="N148" s="210"/>
    </row>
    <row r="149" spans="3:14" s="5" customFormat="1">
      <c r="C149" s="168"/>
      <c r="D149" s="168"/>
      <c r="E149" s="137"/>
      <c r="F149" s="137"/>
      <c r="G149" s="137"/>
      <c r="H149" s="137"/>
      <c r="I149" s="137"/>
      <c r="J149" s="168"/>
      <c r="M149" s="210"/>
      <c r="N149" s="210"/>
    </row>
  </sheetData>
  <protectedRanges>
    <protectedRange sqref="D103 D106 D108 H103 H106 H108" name="Range1_3"/>
  </protectedRanges>
  <mergeCells count="59">
    <mergeCell ref="C63:N63"/>
    <mergeCell ref="D71:E71"/>
    <mergeCell ref="J12:L12"/>
    <mergeCell ref="J13:L13"/>
    <mergeCell ref="J14:L14"/>
    <mergeCell ref="J17:L17"/>
    <mergeCell ref="J18:L18"/>
    <mergeCell ref="J19:L19"/>
    <mergeCell ref="J20:L20"/>
    <mergeCell ref="J21:L21"/>
    <mergeCell ref="J22:L22"/>
    <mergeCell ref="J23:L23"/>
    <mergeCell ref="J24:L24"/>
    <mergeCell ref="J25:L25"/>
    <mergeCell ref="J26:L26"/>
    <mergeCell ref="J27:L27"/>
    <mergeCell ref="J7:L7"/>
    <mergeCell ref="J8:L8"/>
    <mergeCell ref="J9:L9"/>
    <mergeCell ref="J10:L10"/>
    <mergeCell ref="J11:L11"/>
    <mergeCell ref="E2:I2"/>
    <mergeCell ref="E3:I3"/>
    <mergeCell ref="E4:I4"/>
    <mergeCell ref="E5:I5"/>
    <mergeCell ref="B1:Q1"/>
    <mergeCell ref="J28:L28"/>
    <mergeCell ref="J29:L29"/>
    <mergeCell ref="J30:L30"/>
    <mergeCell ref="J32:L32"/>
    <mergeCell ref="J33:L33"/>
    <mergeCell ref="J34:L34"/>
    <mergeCell ref="J35:L35"/>
    <mergeCell ref="J36:L36"/>
    <mergeCell ref="J37:L37"/>
    <mergeCell ref="J38:L38"/>
    <mergeCell ref="J39:L39"/>
    <mergeCell ref="J49:L49"/>
    <mergeCell ref="J40:L40"/>
    <mergeCell ref="J41:L41"/>
    <mergeCell ref="J42:L42"/>
    <mergeCell ref="J43:L43"/>
    <mergeCell ref="J44:L44"/>
    <mergeCell ref="B73:Q73"/>
    <mergeCell ref="J55:L55"/>
    <mergeCell ref="C65:D65"/>
    <mergeCell ref="C66:K66"/>
    <mergeCell ref="J15:L15"/>
    <mergeCell ref="J16:L16"/>
    <mergeCell ref="J31:L31"/>
    <mergeCell ref="J50:L50"/>
    <mergeCell ref="J51:L51"/>
    <mergeCell ref="J52:L52"/>
    <mergeCell ref="J53:L53"/>
    <mergeCell ref="J54:L54"/>
    <mergeCell ref="J45:L45"/>
    <mergeCell ref="J46:L46"/>
    <mergeCell ref="J47:L47"/>
    <mergeCell ref="J48:L48"/>
  </mergeCells>
  <phoneticPr fontId="34" type="noConversion"/>
  <dataValidations count="1">
    <dataValidation type="list" allowBlank="1" showInputMessage="1" showErrorMessage="1" sqref="M10:N10 N14:N15 M16:N22 M15 M26:N33 M51:N51 M49:N49 M41:N42 M37:N37 M53:N53" xr:uid="{BD9026F7-F4A5-5744-9DB3-C39C9EBDB1AA}">
      <formula1>$N$5:$N$6</formula1>
    </dataValidation>
  </dataValidations>
  <pageMargins left="0.7" right="0.7" top="0.75" bottom="0.75" header="0.3" footer="0.3"/>
  <pageSetup scale="54" orientation="landscape" horizontalDpi="0" verticalDpi="0"/>
  <headerFooter>
    <oddFooter>Page &amp;P de &amp;N</oddFooter>
  </headerFooter>
  <rowBreaks count="1" manualBreakCount="1">
    <brk id="55" max="16383" man="1"/>
  </rowBreaks>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ED032-20F5-1248-BB92-44A2D91D8FE9}">
  <sheetPr>
    <tabColor rgb="FF7030A0"/>
  </sheetPr>
  <dimension ref="A1:AN100"/>
  <sheetViews>
    <sheetView zoomScaleNormal="100" zoomScaleSheetLayoutView="100" workbookViewId="0">
      <selection activeCell="C8" sqref="C8"/>
    </sheetView>
  </sheetViews>
  <sheetFormatPr baseColWidth="10" defaultColWidth="10.33203125" defaultRowHeight="14"/>
  <cols>
    <col min="1" max="1" width="6.6640625" style="49" customWidth="1"/>
    <col min="2" max="2" width="31" style="176" customWidth="1"/>
    <col min="3" max="3" width="26" style="176" customWidth="1"/>
    <col min="4" max="8" width="11.6640625" style="49" customWidth="1"/>
    <col min="9" max="9" width="40.33203125" style="176" customWidth="1"/>
    <col min="10" max="11" width="10.83203125" style="162" customWidth="1"/>
    <col min="12" max="12" width="1" style="129" customWidth="1"/>
    <col min="13" max="14" width="10.33203125" style="49"/>
    <col min="15" max="40" width="10.33203125" style="129"/>
    <col min="41" max="249" width="10.33203125" style="49"/>
    <col min="250" max="250" width="6.6640625" style="49" customWidth="1"/>
    <col min="251" max="251" width="38" style="49" customWidth="1"/>
    <col min="252" max="256" width="11.6640625" style="49" customWidth="1"/>
    <col min="257" max="257" width="67.5" style="49" customWidth="1"/>
    <col min="258" max="258" width="2" style="49" customWidth="1"/>
    <col min="259" max="505" width="10.33203125" style="49"/>
    <col min="506" max="506" width="6.6640625" style="49" customWidth="1"/>
    <col min="507" max="507" width="38" style="49" customWidth="1"/>
    <col min="508" max="512" width="11.6640625" style="49" customWidth="1"/>
    <col min="513" max="513" width="67.5" style="49" customWidth="1"/>
    <col min="514" max="514" width="2" style="49" customWidth="1"/>
    <col min="515" max="761" width="10.33203125" style="49"/>
    <col min="762" max="762" width="6.6640625" style="49" customWidth="1"/>
    <col min="763" max="763" width="38" style="49" customWidth="1"/>
    <col min="764" max="768" width="11.6640625" style="49" customWidth="1"/>
    <col min="769" max="769" width="67.5" style="49" customWidth="1"/>
    <col min="770" max="770" width="2" style="49" customWidth="1"/>
    <col min="771" max="1017" width="10.33203125" style="49"/>
    <col min="1018" max="1018" width="6.6640625" style="49" customWidth="1"/>
    <col min="1019" max="1019" width="38" style="49" customWidth="1"/>
    <col min="1020" max="1024" width="11.6640625" style="49" customWidth="1"/>
    <col min="1025" max="1025" width="67.5" style="49" customWidth="1"/>
    <col min="1026" max="1026" width="2" style="49" customWidth="1"/>
    <col min="1027" max="1273" width="10.33203125" style="49"/>
    <col min="1274" max="1274" width="6.6640625" style="49" customWidth="1"/>
    <col min="1275" max="1275" width="38" style="49" customWidth="1"/>
    <col min="1276" max="1280" width="11.6640625" style="49" customWidth="1"/>
    <col min="1281" max="1281" width="67.5" style="49" customWidth="1"/>
    <col min="1282" max="1282" width="2" style="49" customWidth="1"/>
    <col min="1283" max="1529" width="10.33203125" style="49"/>
    <col min="1530" max="1530" width="6.6640625" style="49" customWidth="1"/>
    <col min="1531" max="1531" width="38" style="49" customWidth="1"/>
    <col min="1532" max="1536" width="11.6640625" style="49" customWidth="1"/>
    <col min="1537" max="1537" width="67.5" style="49" customWidth="1"/>
    <col min="1538" max="1538" width="2" style="49" customWidth="1"/>
    <col min="1539" max="1785" width="10.33203125" style="49"/>
    <col min="1786" max="1786" width="6.6640625" style="49" customWidth="1"/>
    <col min="1787" max="1787" width="38" style="49" customWidth="1"/>
    <col min="1788" max="1792" width="11.6640625" style="49" customWidth="1"/>
    <col min="1793" max="1793" width="67.5" style="49" customWidth="1"/>
    <col min="1794" max="1794" width="2" style="49" customWidth="1"/>
    <col min="1795" max="2041" width="10.33203125" style="49"/>
    <col min="2042" max="2042" width="6.6640625" style="49" customWidth="1"/>
    <col min="2043" max="2043" width="38" style="49" customWidth="1"/>
    <col min="2044" max="2048" width="11.6640625" style="49" customWidth="1"/>
    <col min="2049" max="2049" width="67.5" style="49" customWidth="1"/>
    <col min="2050" max="2050" width="2" style="49" customWidth="1"/>
    <col min="2051" max="2297" width="10.33203125" style="49"/>
    <col min="2298" max="2298" width="6.6640625" style="49" customWidth="1"/>
    <col min="2299" max="2299" width="38" style="49" customWidth="1"/>
    <col min="2300" max="2304" width="11.6640625" style="49" customWidth="1"/>
    <col min="2305" max="2305" width="67.5" style="49" customWidth="1"/>
    <col min="2306" max="2306" width="2" style="49" customWidth="1"/>
    <col min="2307" max="2553" width="10.33203125" style="49"/>
    <col min="2554" max="2554" width="6.6640625" style="49" customWidth="1"/>
    <col min="2555" max="2555" width="38" style="49" customWidth="1"/>
    <col min="2556" max="2560" width="11.6640625" style="49" customWidth="1"/>
    <col min="2561" max="2561" width="67.5" style="49" customWidth="1"/>
    <col min="2562" max="2562" width="2" style="49" customWidth="1"/>
    <col min="2563" max="2809" width="10.33203125" style="49"/>
    <col min="2810" max="2810" width="6.6640625" style="49" customWidth="1"/>
    <col min="2811" max="2811" width="38" style="49" customWidth="1"/>
    <col min="2812" max="2816" width="11.6640625" style="49" customWidth="1"/>
    <col min="2817" max="2817" width="67.5" style="49" customWidth="1"/>
    <col min="2818" max="2818" width="2" style="49" customWidth="1"/>
    <col min="2819" max="3065" width="10.33203125" style="49"/>
    <col min="3066" max="3066" width="6.6640625" style="49" customWidth="1"/>
    <col min="3067" max="3067" width="38" style="49" customWidth="1"/>
    <col min="3068" max="3072" width="11.6640625" style="49" customWidth="1"/>
    <col min="3073" max="3073" width="67.5" style="49" customWidth="1"/>
    <col min="3074" max="3074" width="2" style="49" customWidth="1"/>
    <col min="3075" max="3321" width="10.33203125" style="49"/>
    <col min="3322" max="3322" width="6.6640625" style="49" customWidth="1"/>
    <col min="3323" max="3323" width="38" style="49" customWidth="1"/>
    <col min="3324" max="3328" width="11.6640625" style="49" customWidth="1"/>
    <col min="3329" max="3329" width="67.5" style="49" customWidth="1"/>
    <col min="3330" max="3330" width="2" style="49" customWidth="1"/>
    <col min="3331" max="3577" width="10.33203125" style="49"/>
    <col min="3578" max="3578" width="6.6640625" style="49" customWidth="1"/>
    <col min="3579" max="3579" width="38" style="49" customWidth="1"/>
    <col min="3580" max="3584" width="11.6640625" style="49" customWidth="1"/>
    <col min="3585" max="3585" width="67.5" style="49" customWidth="1"/>
    <col min="3586" max="3586" width="2" style="49" customWidth="1"/>
    <col min="3587" max="3833" width="10.33203125" style="49"/>
    <col min="3834" max="3834" width="6.6640625" style="49" customWidth="1"/>
    <col min="3835" max="3835" width="38" style="49" customWidth="1"/>
    <col min="3836" max="3840" width="11.6640625" style="49" customWidth="1"/>
    <col min="3841" max="3841" width="67.5" style="49" customWidth="1"/>
    <col min="3842" max="3842" width="2" style="49" customWidth="1"/>
    <col min="3843" max="4089" width="10.33203125" style="49"/>
    <col min="4090" max="4090" width="6.6640625" style="49" customWidth="1"/>
    <col min="4091" max="4091" width="38" style="49" customWidth="1"/>
    <col min="4092" max="4096" width="11.6640625" style="49" customWidth="1"/>
    <col min="4097" max="4097" width="67.5" style="49" customWidth="1"/>
    <col min="4098" max="4098" width="2" style="49" customWidth="1"/>
    <col min="4099" max="4345" width="10.33203125" style="49"/>
    <col min="4346" max="4346" width="6.6640625" style="49" customWidth="1"/>
    <col min="4347" max="4347" width="38" style="49" customWidth="1"/>
    <col min="4348" max="4352" width="11.6640625" style="49" customWidth="1"/>
    <col min="4353" max="4353" width="67.5" style="49" customWidth="1"/>
    <col min="4354" max="4354" width="2" style="49" customWidth="1"/>
    <col min="4355" max="4601" width="10.33203125" style="49"/>
    <col min="4602" max="4602" width="6.6640625" style="49" customWidth="1"/>
    <col min="4603" max="4603" width="38" style="49" customWidth="1"/>
    <col min="4604" max="4608" width="11.6640625" style="49" customWidth="1"/>
    <col min="4609" max="4609" width="67.5" style="49" customWidth="1"/>
    <col min="4610" max="4610" width="2" style="49" customWidth="1"/>
    <col min="4611" max="4857" width="10.33203125" style="49"/>
    <col min="4858" max="4858" width="6.6640625" style="49" customWidth="1"/>
    <col min="4859" max="4859" width="38" style="49" customWidth="1"/>
    <col min="4860" max="4864" width="11.6640625" style="49" customWidth="1"/>
    <col min="4865" max="4865" width="67.5" style="49" customWidth="1"/>
    <col min="4866" max="4866" width="2" style="49" customWidth="1"/>
    <col min="4867" max="5113" width="10.33203125" style="49"/>
    <col min="5114" max="5114" width="6.6640625" style="49" customWidth="1"/>
    <col min="5115" max="5115" width="38" style="49" customWidth="1"/>
    <col min="5116" max="5120" width="11.6640625" style="49" customWidth="1"/>
    <col min="5121" max="5121" width="67.5" style="49" customWidth="1"/>
    <col min="5122" max="5122" width="2" style="49" customWidth="1"/>
    <col min="5123" max="5369" width="10.33203125" style="49"/>
    <col min="5370" max="5370" width="6.6640625" style="49" customWidth="1"/>
    <col min="5371" max="5371" width="38" style="49" customWidth="1"/>
    <col min="5372" max="5376" width="11.6640625" style="49" customWidth="1"/>
    <col min="5377" max="5377" width="67.5" style="49" customWidth="1"/>
    <col min="5378" max="5378" width="2" style="49" customWidth="1"/>
    <col min="5379" max="5625" width="10.33203125" style="49"/>
    <col min="5626" max="5626" width="6.6640625" style="49" customWidth="1"/>
    <col min="5627" max="5627" width="38" style="49" customWidth="1"/>
    <col min="5628" max="5632" width="11.6640625" style="49" customWidth="1"/>
    <col min="5633" max="5633" width="67.5" style="49" customWidth="1"/>
    <col min="5634" max="5634" width="2" style="49" customWidth="1"/>
    <col min="5635" max="5881" width="10.33203125" style="49"/>
    <col min="5882" max="5882" width="6.6640625" style="49" customWidth="1"/>
    <col min="5883" max="5883" width="38" style="49" customWidth="1"/>
    <col min="5884" max="5888" width="11.6640625" style="49" customWidth="1"/>
    <col min="5889" max="5889" width="67.5" style="49" customWidth="1"/>
    <col min="5890" max="5890" width="2" style="49" customWidth="1"/>
    <col min="5891" max="6137" width="10.33203125" style="49"/>
    <col min="6138" max="6138" width="6.6640625" style="49" customWidth="1"/>
    <col min="6139" max="6139" width="38" style="49" customWidth="1"/>
    <col min="6140" max="6144" width="11.6640625" style="49" customWidth="1"/>
    <col min="6145" max="6145" width="67.5" style="49" customWidth="1"/>
    <col min="6146" max="6146" width="2" style="49" customWidth="1"/>
    <col min="6147" max="6393" width="10.33203125" style="49"/>
    <col min="6394" max="6394" width="6.6640625" style="49" customWidth="1"/>
    <col min="6395" max="6395" width="38" style="49" customWidth="1"/>
    <col min="6396" max="6400" width="11.6640625" style="49" customWidth="1"/>
    <col min="6401" max="6401" width="67.5" style="49" customWidth="1"/>
    <col min="6402" max="6402" width="2" style="49" customWidth="1"/>
    <col min="6403" max="6649" width="10.33203125" style="49"/>
    <col min="6650" max="6650" width="6.6640625" style="49" customWidth="1"/>
    <col min="6651" max="6651" width="38" style="49" customWidth="1"/>
    <col min="6652" max="6656" width="11.6640625" style="49" customWidth="1"/>
    <col min="6657" max="6657" width="67.5" style="49" customWidth="1"/>
    <col min="6658" max="6658" width="2" style="49" customWidth="1"/>
    <col min="6659" max="6905" width="10.33203125" style="49"/>
    <col min="6906" max="6906" width="6.6640625" style="49" customWidth="1"/>
    <col min="6907" max="6907" width="38" style="49" customWidth="1"/>
    <col min="6908" max="6912" width="11.6640625" style="49" customWidth="1"/>
    <col min="6913" max="6913" width="67.5" style="49" customWidth="1"/>
    <col min="6914" max="6914" width="2" style="49" customWidth="1"/>
    <col min="6915" max="7161" width="10.33203125" style="49"/>
    <col min="7162" max="7162" width="6.6640625" style="49" customWidth="1"/>
    <col min="7163" max="7163" width="38" style="49" customWidth="1"/>
    <col min="7164" max="7168" width="11.6640625" style="49" customWidth="1"/>
    <col min="7169" max="7169" width="67.5" style="49" customWidth="1"/>
    <col min="7170" max="7170" width="2" style="49" customWidth="1"/>
    <col min="7171" max="7417" width="10.33203125" style="49"/>
    <col min="7418" max="7418" width="6.6640625" style="49" customWidth="1"/>
    <col min="7419" max="7419" width="38" style="49" customWidth="1"/>
    <col min="7420" max="7424" width="11.6640625" style="49" customWidth="1"/>
    <col min="7425" max="7425" width="67.5" style="49" customWidth="1"/>
    <col min="7426" max="7426" width="2" style="49" customWidth="1"/>
    <col min="7427" max="7673" width="10.33203125" style="49"/>
    <col min="7674" max="7674" width="6.6640625" style="49" customWidth="1"/>
    <col min="7675" max="7675" width="38" style="49" customWidth="1"/>
    <col min="7676" max="7680" width="11.6640625" style="49" customWidth="1"/>
    <col min="7681" max="7681" width="67.5" style="49" customWidth="1"/>
    <col min="7682" max="7682" width="2" style="49" customWidth="1"/>
    <col min="7683" max="7929" width="10.33203125" style="49"/>
    <col min="7930" max="7930" width="6.6640625" style="49" customWidth="1"/>
    <col min="7931" max="7931" width="38" style="49" customWidth="1"/>
    <col min="7932" max="7936" width="11.6640625" style="49" customWidth="1"/>
    <col min="7937" max="7937" width="67.5" style="49" customWidth="1"/>
    <col min="7938" max="7938" width="2" style="49" customWidth="1"/>
    <col min="7939" max="8185" width="10.33203125" style="49"/>
    <col min="8186" max="8186" width="6.6640625" style="49" customWidth="1"/>
    <col min="8187" max="8187" width="38" style="49" customWidth="1"/>
    <col min="8188" max="8192" width="11.6640625" style="49" customWidth="1"/>
    <col min="8193" max="8193" width="67.5" style="49" customWidth="1"/>
    <col min="8194" max="8194" width="2" style="49" customWidth="1"/>
    <col min="8195" max="8441" width="10.33203125" style="49"/>
    <col min="8442" max="8442" width="6.6640625" style="49" customWidth="1"/>
    <col min="8443" max="8443" width="38" style="49" customWidth="1"/>
    <col min="8444" max="8448" width="11.6640625" style="49" customWidth="1"/>
    <col min="8449" max="8449" width="67.5" style="49" customWidth="1"/>
    <col min="8450" max="8450" width="2" style="49" customWidth="1"/>
    <col min="8451" max="8697" width="10.33203125" style="49"/>
    <col min="8698" max="8698" width="6.6640625" style="49" customWidth="1"/>
    <col min="8699" max="8699" width="38" style="49" customWidth="1"/>
    <col min="8700" max="8704" width="11.6640625" style="49" customWidth="1"/>
    <col min="8705" max="8705" width="67.5" style="49" customWidth="1"/>
    <col min="8706" max="8706" width="2" style="49" customWidth="1"/>
    <col min="8707" max="8953" width="10.33203125" style="49"/>
    <col min="8954" max="8954" width="6.6640625" style="49" customWidth="1"/>
    <col min="8955" max="8955" width="38" style="49" customWidth="1"/>
    <col min="8956" max="8960" width="11.6640625" style="49" customWidth="1"/>
    <col min="8961" max="8961" width="67.5" style="49" customWidth="1"/>
    <col min="8962" max="8962" width="2" style="49" customWidth="1"/>
    <col min="8963" max="9209" width="10.33203125" style="49"/>
    <col min="9210" max="9210" width="6.6640625" style="49" customWidth="1"/>
    <col min="9211" max="9211" width="38" style="49" customWidth="1"/>
    <col min="9212" max="9216" width="11.6640625" style="49" customWidth="1"/>
    <col min="9217" max="9217" width="67.5" style="49" customWidth="1"/>
    <col min="9218" max="9218" width="2" style="49" customWidth="1"/>
    <col min="9219" max="9465" width="10.33203125" style="49"/>
    <col min="9466" max="9466" width="6.6640625" style="49" customWidth="1"/>
    <col min="9467" max="9467" width="38" style="49" customWidth="1"/>
    <col min="9468" max="9472" width="11.6640625" style="49" customWidth="1"/>
    <col min="9473" max="9473" width="67.5" style="49" customWidth="1"/>
    <col min="9474" max="9474" width="2" style="49" customWidth="1"/>
    <col min="9475" max="9721" width="10.33203125" style="49"/>
    <col min="9722" max="9722" width="6.6640625" style="49" customWidth="1"/>
    <col min="9723" max="9723" width="38" style="49" customWidth="1"/>
    <col min="9724" max="9728" width="11.6640625" style="49" customWidth="1"/>
    <col min="9729" max="9729" width="67.5" style="49" customWidth="1"/>
    <col min="9730" max="9730" width="2" style="49" customWidth="1"/>
    <col min="9731" max="9977" width="10.33203125" style="49"/>
    <col min="9978" max="9978" width="6.6640625" style="49" customWidth="1"/>
    <col min="9979" max="9979" width="38" style="49" customWidth="1"/>
    <col min="9980" max="9984" width="11.6640625" style="49" customWidth="1"/>
    <col min="9985" max="9985" width="67.5" style="49" customWidth="1"/>
    <col min="9986" max="9986" width="2" style="49" customWidth="1"/>
    <col min="9987" max="10233" width="10.33203125" style="49"/>
    <col min="10234" max="10234" width="6.6640625" style="49" customWidth="1"/>
    <col min="10235" max="10235" width="38" style="49" customWidth="1"/>
    <col min="10236" max="10240" width="11.6640625" style="49" customWidth="1"/>
    <col min="10241" max="10241" width="67.5" style="49" customWidth="1"/>
    <col min="10242" max="10242" width="2" style="49" customWidth="1"/>
    <col min="10243" max="10489" width="10.33203125" style="49"/>
    <col min="10490" max="10490" width="6.6640625" style="49" customWidth="1"/>
    <col min="10491" max="10491" width="38" style="49" customWidth="1"/>
    <col min="10492" max="10496" width="11.6640625" style="49" customWidth="1"/>
    <col min="10497" max="10497" width="67.5" style="49" customWidth="1"/>
    <col min="10498" max="10498" width="2" style="49" customWidth="1"/>
    <col min="10499" max="10745" width="10.33203125" style="49"/>
    <col min="10746" max="10746" width="6.6640625" style="49" customWidth="1"/>
    <col min="10747" max="10747" width="38" style="49" customWidth="1"/>
    <col min="10748" max="10752" width="11.6640625" style="49" customWidth="1"/>
    <col min="10753" max="10753" width="67.5" style="49" customWidth="1"/>
    <col min="10754" max="10754" width="2" style="49" customWidth="1"/>
    <col min="10755" max="11001" width="10.33203125" style="49"/>
    <col min="11002" max="11002" width="6.6640625" style="49" customWidth="1"/>
    <col min="11003" max="11003" width="38" style="49" customWidth="1"/>
    <col min="11004" max="11008" width="11.6640625" style="49" customWidth="1"/>
    <col min="11009" max="11009" width="67.5" style="49" customWidth="1"/>
    <col min="11010" max="11010" width="2" style="49" customWidth="1"/>
    <col min="11011" max="11257" width="10.33203125" style="49"/>
    <col min="11258" max="11258" width="6.6640625" style="49" customWidth="1"/>
    <col min="11259" max="11259" width="38" style="49" customWidth="1"/>
    <col min="11260" max="11264" width="11.6640625" style="49" customWidth="1"/>
    <col min="11265" max="11265" width="67.5" style="49" customWidth="1"/>
    <col min="11266" max="11266" width="2" style="49" customWidth="1"/>
    <col min="11267" max="11513" width="10.33203125" style="49"/>
    <col min="11514" max="11514" width="6.6640625" style="49" customWidth="1"/>
    <col min="11515" max="11515" width="38" style="49" customWidth="1"/>
    <col min="11516" max="11520" width="11.6640625" style="49" customWidth="1"/>
    <col min="11521" max="11521" width="67.5" style="49" customWidth="1"/>
    <col min="11522" max="11522" width="2" style="49" customWidth="1"/>
    <col min="11523" max="11769" width="10.33203125" style="49"/>
    <col min="11770" max="11770" width="6.6640625" style="49" customWidth="1"/>
    <col min="11771" max="11771" width="38" style="49" customWidth="1"/>
    <col min="11772" max="11776" width="11.6640625" style="49" customWidth="1"/>
    <col min="11777" max="11777" width="67.5" style="49" customWidth="1"/>
    <col min="11778" max="11778" width="2" style="49" customWidth="1"/>
    <col min="11779" max="12025" width="10.33203125" style="49"/>
    <col min="12026" max="12026" width="6.6640625" style="49" customWidth="1"/>
    <col min="12027" max="12027" width="38" style="49" customWidth="1"/>
    <col min="12028" max="12032" width="11.6640625" style="49" customWidth="1"/>
    <col min="12033" max="12033" width="67.5" style="49" customWidth="1"/>
    <col min="12034" max="12034" width="2" style="49" customWidth="1"/>
    <col min="12035" max="12281" width="10.33203125" style="49"/>
    <col min="12282" max="12282" width="6.6640625" style="49" customWidth="1"/>
    <col min="12283" max="12283" width="38" style="49" customWidth="1"/>
    <col min="12284" max="12288" width="11.6640625" style="49" customWidth="1"/>
    <col min="12289" max="12289" width="67.5" style="49" customWidth="1"/>
    <col min="12290" max="12290" width="2" style="49" customWidth="1"/>
    <col min="12291" max="12537" width="10.33203125" style="49"/>
    <col min="12538" max="12538" width="6.6640625" style="49" customWidth="1"/>
    <col min="12539" max="12539" width="38" style="49" customWidth="1"/>
    <col min="12540" max="12544" width="11.6640625" style="49" customWidth="1"/>
    <col min="12545" max="12545" width="67.5" style="49" customWidth="1"/>
    <col min="12546" max="12546" width="2" style="49" customWidth="1"/>
    <col min="12547" max="12793" width="10.33203125" style="49"/>
    <col min="12794" max="12794" width="6.6640625" style="49" customWidth="1"/>
    <col min="12795" max="12795" width="38" style="49" customWidth="1"/>
    <col min="12796" max="12800" width="11.6640625" style="49" customWidth="1"/>
    <col min="12801" max="12801" width="67.5" style="49" customWidth="1"/>
    <col min="12802" max="12802" width="2" style="49" customWidth="1"/>
    <col min="12803" max="13049" width="10.33203125" style="49"/>
    <col min="13050" max="13050" width="6.6640625" style="49" customWidth="1"/>
    <col min="13051" max="13051" width="38" style="49" customWidth="1"/>
    <col min="13052" max="13056" width="11.6640625" style="49" customWidth="1"/>
    <col min="13057" max="13057" width="67.5" style="49" customWidth="1"/>
    <col min="13058" max="13058" width="2" style="49" customWidth="1"/>
    <col min="13059" max="13305" width="10.33203125" style="49"/>
    <col min="13306" max="13306" width="6.6640625" style="49" customWidth="1"/>
    <col min="13307" max="13307" width="38" style="49" customWidth="1"/>
    <col min="13308" max="13312" width="11.6640625" style="49" customWidth="1"/>
    <col min="13313" max="13313" width="67.5" style="49" customWidth="1"/>
    <col min="13314" max="13314" width="2" style="49" customWidth="1"/>
    <col min="13315" max="13561" width="10.33203125" style="49"/>
    <col min="13562" max="13562" width="6.6640625" style="49" customWidth="1"/>
    <col min="13563" max="13563" width="38" style="49" customWidth="1"/>
    <col min="13564" max="13568" width="11.6640625" style="49" customWidth="1"/>
    <col min="13569" max="13569" width="67.5" style="49" customWidth="1"/>
    <col min="13570" max="13570" width="2" style="49" customWidth="1"/>
    <col min="13571" max="13817" width="10.33203125" style="49"/>
    <col min="13818" max="13818" width="6.6640625" style="49" customWidth="1"/>
    <col min="13819" max="13819" width="38" style="49" customWidth="1"/>
    <col min="13820" max="13824" width="11.6640625" style="49" customWidth="1"/>
    <col min="13825" max="13825" width="67.5" style="49" customWidth="1"/>
    <col min="13826" max="13826" width="2" style="49" customWidth="1"/>
    <col min="13827" max="14073" width="10.33203125" style="49"/>
    <col min="14074" max="14074" width="6.6640625" style="49" customWidth="1"/>
    <col min="14075" max="14075" width="38" style="49" customWidth="1"/>
    <col min="14076" max="14080" width="11.6640625" style="49" customWidth="1"/>
    <col min="14081" max="14081" width="67.5" style="49" customWidth="1"/>
    <col min="14082" max="14082" width="2" style="49" customWidth="1"/>
    <col min="14083" max="14329" width="10.33203125" style="49"/>
    <col min="14330" max="14330" width="6.6640625" style="49" customWidth="1"/>
    <col min="14331" max="14331" width="38" style="49" customWidth="1"/>
    <col min="14332" max="14336" width="11.6640625" style="49" customWidth="1"/>
    <col min="14337" max="14337" width="67.5" style="49" customWidth="1"/>
    <col min="14338" max="14338" width="2" style="49" customWidth="1"/>
    <col min="14339" max="14585" width="10.33203125" style="49"/>
    <col min="14586" max="14586" width="6.6640625" style="49" customWidth="1"/>
    <col min="14587" max="14587" width="38" style="49" customWidth="1"/>
    <col min="14588" max="14592" width="11.6640625" style="49" customWidth="1"/>
    <col min="14593" max="14593" width="67.5" style="49" customWidth="1"/>
    <col min="14594" max="14594" width="2" style="49" customWidth="1"/>
    <col min="14595" max="14841" width="10.33203125" style="49"/>
    <col min="14842" max="14842" width="6.6640625" style="49" customWidth="1"/>
    <col min="14843" max="14843" width="38" style="49" customWidth="1"/>
    <col min="14844" max="14848" width="11.6640625" style="49" customWidth="1"/>
    <col min="14849" max="14849" width="67.5" style="49" customWidth="1"/>
    <col min="14850" max="14850" width="2" style="49" customWidth="1"/>
    <col min="14851" max="15097" width="10.33203125" style="49"/>
    <col min="15098" max="15098" width="6.6640625" style="49" customWidth="1"/>
    <col min="15099" max="15099" width="38" style="49" customWidth="1"/>
    <col min="15100" max="15104" width="11.6640625" style="49" customWidth="1"/>
    <col min="15105" max="15105" width="67.5" style="49" customWidth="1"/>
    <col min="15106" max="15106" width="2" style="49" customWidth="1"/>
    <col min="15107" max="15353" width="10.33203125" style="49"/>
    <col min="15354" max="15354" width="6.6640625" style="49" customWidth="1"/>
    <col min="15355" max="15355" width="38" style="49" customWidth="1"/>
    <col min="15356" max="15360" width="11.6640625" style="49" customWidth="1"/>
    <col min="15361" max="15361" width="67.5" style="49" customWidth="1"/>
    <col min="15362" max="15362" width="2" style="49" customWidth="1"/>
    <col min="15363" max="15609" width="10.33203125" style="49"/>
    <col min="15610" max="15610" width="6.6640625" style="49" customWidth="1"/>
    <col min="15611" max="15611" width="38" style="49" customWidth="1"/>
    <col min="15612" max="15616" width="11.6640625" style="49" customWidth="1"/>
    <col min="15617" max="15617" width="67.5" style="49" customWidth="1"/>
    <col min="15618" max="15618" width="2" style="49" customWidth="1"/>
    <col min="15619" max="15865" width="10.33203125" style="49"/>
    <col min="15866" max="15866" width="6.6640625" style="49" customWidth="1"/>
    <col min="15867" max="15867" width="38" style="49" customWidth="1"/>
    <col min="15868" max="15872" width="11.6640625" style="49" customWidth="1"/>
    <col min="15873" max="15873" width="67.5" style="49" customWidth="1"/>
    <col min="15874" max="15874" width="2" style="49" customWidth="1"/>
    <col min="15875" max="16121" width="10.33203125" style="49"/>
    <col min="16122" max="16122" width="6.6640625" style="49" customWidth="1"/>
    <col min="16123" max="16123" width="38" style="49" customWidth="1"/>
    <col min="16124" max="16128" width="11.6640625" style="49" customWidth="1"/>
    <col min="16129" max="16129" width="67.5" style="49" customWidth="1"/>
    <col min="16130" max="16130" width="2" style="49" customWidth="1"/>
    <col min="16131" max="16384" width="10.33203125" style="49"/>
  </cols>
  <sheetData>
    <row r="1" spans="1:14" ht="39.75" customHeight="1">
      <c r="A1" s="535" t="s">
        <v>260</v>
      </c>
      <c r="B1" s="536"/>
      <c r="C1" s="536"/>
      <c r="D1" s="536"/>
      <c r="E1" s="536"/>
      <c r="F1" s="536"/>
      <c r="G1" s="536"/>
      <c r="H1" s="536"/>
      <c r="I1" s="536"/>
      <c r="J1" s="536"/>
      <c r="K1" s="536"/>
      <c r="L1" s="536"/>
      <c r="M1" s="536"/>
      <c r="N1" s="536"/>
    </row>
    <row r="2" spans="1:14" ht="20.25" customHeight="1">
      <c r="A2" s="121"/>
      <c r="B2" s="221"/>
      <c r="C2" s="222" t="s">
        <v>106</v>
      </c>
      <c r="D2" s="518" t="str">
        <f>IF('Development Budget - TOPSHEET'!B3="","",'Development Budget - TOPSHEET'!B3)</f>
        <v/>
      </c>
      <c r="E2" s="518"/>
      <c r="F2" s="518"/>
      <c r="G2" s="518"/>
      <c r="H2" s="518"/>
      <c r="I2" s="123"/>
      <c r="J2" s="155"/>
      <c r="K2" s="156"/>
      <c r="M2" s="129"/>
      <c r="N2" s="129"/>
    </row>
    <row r="3" spans="1:14" ht="24" customHeight="1">
      <c r="A3" s="121"/>
      <c r="B3" s="223"/>
      <c r="C3" s="122" t="s">
        <v>188</v>
      </c>
      <c r="D3" s="537" t="str">
        <f>IF('Cost Report TOPSHEET'!E3="(YYYY-MM-DD)","",'Cost Report TOPSHEET'!E3)</f>
        <v/>
      </c>
      <c r="E3" s="537"/>
      <c r="F3" s="537"/>
      <c r="G3" s="537"/>
      <c r="H3" s="537"/>
      <c r="I3" s="123"/>
      <c r="J3" s="155"/>
      <c r="K3" s="156"/>
      <c r="M3" s="129"/>
      <c r="N3" s="129"/>
    </row>
    <row r="4" spans="1:14" ht="33.75" customHeight="1">
      <c r="A4" s="121"/>
      <c r="B4" s="223"/>
      <c r="C4" s="122" t="s">
        <v>189</v>
      </c>
      <c r="D4" s="537" t="str">
        <f>IF('Cost Report TOPSHEET'!E4="","",'Cost Report TOPSHEET'!E4)</f>
        <v/>
      </c>
      <c r="E4" s="537"/>
      <c r="F4" s="537"/>
      <c r="G4" s="537"/>
      <c r="H4" s="537"/>
      <c r="I4" s="123"/>
      <c r="J4" s="157"/>
      <c r="K4" s="156"/>
      <c r="M4" s="129"/>
      <c r="N4" s="129"/>
    </row>
    <row r="5" spans="1:14" ht="24" customHeight="1">
      <c r="A5" s="35"/>
      <c r="B5" s="224"/>
      <c r="C5" s="225" t="s">
        <v>190</v>
      </c>
      <c r="D5" s="538" t="str">
        <f>IF('Cost Report TOPSHEET'!E5="","",'Cost Report TOPSHEET'!E5)</f>
        <v/>
      </c>
      <c r="E5" s="538"/>
      <c r="F5" s="538"/>
      <c r="G5" s="538"/>
      <c r="H5" s="538"/>
      <c r="I5" s="123"/>
      <c r="J5" s="155"/>
      <c r="K5" s="78" t="s">
        <v>8</v>
      </c>
      <c r="M5" s="129"/>
      <c r="N5" s="129"/>
    </row>
    <row r="6" spans="1:14" ht="24" customHeight="1">
      <c r="A6" s="35"/>
      <c r="B6" s="224"/>
      <c r="C6" s="224"/>
      <c r="D6" s="124"/>
      <c r="E6" s="125"/>
      <c r="F6" s="126"/>
      <c r="G6" s="126"/>
      <c r="H6" s="126"/>
      <c r="I6" s="333"/>
      <c r="J6" s="158"/>
      <c r="K6" s="78" t="s">
        <v>191</v>
      </c>
      <c r="M6" s="129"/>
      <c r="N6" s="129"/>
    </row>
    <row r="7" spans="1:14" ht="37" customHeight="1">
      <c r="A7" s="62" t="s">
        <v>108</v>
      </c>
      <c r="B7" s="337" t="s">
        <v>4</v>
      </c>
      <c r="C7" s="337" t="s">
        <v>192</v>
      </c>
      <c r="D7" s="337" t="s">
        <v>193</v>
      </c>
      <c r="E7" s="337" t="s">
        <v>194</v>
      </c>
      <c r="F7" s="337" t="s">
        <v>109</v>
      </c>
      <c r="G7" s="337" t="s">
        <v>195</v>
      </c>
      <c r="H7" s="337" t="s">
        <v>196</v>
      </c>
      <c r="I7" s="337" t="s">
        <v>279</v>
      </c>
      <c r="J7" s="376" t="s">
        <v>252</v>
      </c>
      <c r="K7" s="76" t="s">
        <v>14</v>
      </c>
      <c r="M7" s="76" t="s">
        <v>121</v>
      </c>
      <c r="N7" s="76" t="s">
        <v>14</v>
      </c>
    </row>
    <row r="8" spans="1:14" ht="16" customHeight="1">
      <c r="A8" s="45">
        <v>5</v>
      </c>
      <c r="B8" s="226" t="s">
        <v>280</v>
      </c>
      <c r="C8" s="360"/>
      <c r="D8" s="257">
        <v>0</v>
      </c>
      <c r="E8" s="257">
        <v>0</v>
      </c>
      <c r="F8" s="200">
        <f>D8+E8</f>
        <v>0</v>
      </c>
      <c r="G8" s="191">
        <f>'Development Budget - DEMO'!D8</f>
        <v>0</v>
      </c>
      <c r="H8" s="200">
        <f>G8-F8</f>
        <v>0</v>
      </c>
      <c r="I8" s="336"/>
      <c r="J8" s="69" t="s">
        <v>191</v>
      </c>
      <c r="K8" s="69" t="s">
        <v>191</v>
      </c>
      <c r="M8" s="200" t="str">
        <f>IF(OR(J8="Oui",J8="Yes"),F8,"")</f>
        <v/>
      </c>
      <c r="N8" s="200" t="str">
        <f>IF(OR(K8="Oui",K8="Yes"),F8,"")</f>
        <v/>
      </c>
    </row>
    <row r="9" spans="1:14">
      <c r="A9" s="45">
        <v>6</v>
      </c>
      <c r="B9" s="226" t="s">
        <v>198</v>
      </c>
      <c r="C9" s="360"/>
      <c r="D9" s="257">
        <v>0</v>
      </c>
      <c r="E9" s="257">
        <v>0</v>
      </c>
      <c r="F9" s="200">
        <f t="shared" ref="F9:F59" si="0">D9+E9</f>
        <v>0</v>
      </c>
      <c r="G9" s="191">
        <f>'Development Budget - DEMO'!D9</f>
        <v>0</v>
      </c>
      <c r="H9" s="200">
        <f t="shared" ref="H9:H59" si="1">G9-F9</f>
        <v>0</v>
      </c>
      <c r="I9" s="336"/>
      <c r="J9" s="69" t="s">
        <v>191</v>
      </c>
      <c r="K9" s="69" t="s">
        <v>191</v>
      </c>
      <c r="M9" s="200" t="str">
        <f t="shared" ref="M9:M59" si="2">IF(OR(J9="Oui",J9="Yes"),F9,"")</f>
        <v/>
      </c>
      <c r="N9" s="200" t="str">
        <f t="shared" ref="N9:N59" si="3">IF(OR(K9="Oui",K9="Yes"),F9,"")</f>
        <v/>
      </c>
    </row>
    <row r="10" spans="1:14">
      <c r="A10" s="45">
        <v>10</v>
      </c>
      <c r="B10" s="226" t="s">
        <v>199</v>
      </c>
      <c r="C10" s="360"/>
      <c r="D10" s="257">
        <v>0</v>
      </c>
      <c r="E10" s="257">
        <v>0</v>
      </c>
      <c r="F10" s="200">
        <f t="shared" si="0"/>
        <v>0</v>
      </c>
      <c r="G10" s="191">
        <f>'Development Budget - DEMO'!D10</f>
        <v>0</v>
      </c>
      <c r="H10" s="200">
        <f t="shared" si="1"/>
        <v>0</v>
      </c>
      <c r="I10" s="336"/>
      <c r="J10" s="69" t="s">
        <v>191</v>
      </c>
      <c r="K10" s="69" t="s">
        <v>191</v>
      </c>
      <c r="M10" s="200" t="str">
        <f t="shared" si="2"/>
        <v/>
      </c>
      <c r="N10" s="200" t="str">
        <f t="shared" si="3"/>
        <v/>
      </c>
    </row>
    <row r="11" spans="1:14">
      <c r="A11" s="45">
        <v>11</v>
      </c>
      <c r="B11" s="226" t="s">
        <v>47</v>
      </c>
      <c r="C11" s="360"/>
      <c r="D11" s="257">
        <v>0</v>
      </c>
      <c r="E11" s="257">
        <v>0</v>
      </c>
      <c r="F11" s="200">
        <f t="shared" si="0"/>
        <v>0</v>
      </c>
      <c r="G11" s="191">
        <f>'Development Budget - DEMO'!D11</f>
        <v>0</v>
      </c>
      <c r="H11" s="200">
        <f t="shared" si="1"/>
        <v>0</v>
      </c>
      <c r="I11" s="336"/>
      <c r="J11" s="69" t="s">
        <v>191</v>
      </c>
      <c r="K11" s="69" t="s">
        <v>191</v>
      </c>
      <c r="M11" s="200" t="str">
        <f t="shared" si="2"/>
        <v/>
      </c>
      <c r="N11" s="200" t="str">
        <f t="shared" si="3"/>
        <v/>
      </c>
    </row>
    <row r="12" spans="1:14">
      <c r="A12" s="45">
        <v>12</v>
      </c>
      <c r="B12" s="226" t="s">
        <v>200</v>
      </c>
      <c r="C12" s="360"/>
      <c r="D12" s="257">
        <v>0</v>
      </c>
      <c r="E12" s="257">
        <v>0</v>
      </c>
      <c r="F12" s="200">
        <f t="shared" si="0"/>
        <v>0</v>
      </c>
      <c r="G12" s="191">
        <f>'Development Budget - DEMO'!D12</f>
        <v>0</v>
      </c>
      <c r="H12" s="200">
        <f t="shared" si="1"/>
        <v>0</v>
      </c>
      <c r="I12" s="336"/>
      <c r="J12" s="69" t="s">
        <v>191</v>
      </c>
      <c r="K12" s="69" t="s">
        <v>191</v>
      </c>
      <c r="M12" s="200" t="str">
        <f t="shared" si="2"/>
        <v/>
      </c>
      <c r="N12" s="200" t="str">
        <f t="shared" si="3"/>
        <v/>
      </c>
    </row>
    <row r="13" spans="1:14">
      <c r="A13" s="45">
        <v>13</v>
      </c>
      <c r="B13" s="226" t="s">
        <v>201</v>
      </c>
      <c r="C13" s="360"/>
      <c r="D13" s="257">
        <v>0</v>
      </c>
      <c r="E13" s="257">
        <v>0</v>
      </c>
      <c r="F13" s="200">
        <f t="shared" si="0"/>
        <v>0</v>
      </c>
      <c r="G13" s="191">
        <f>'Development Budget - DEMO'!D13</f>
        <v>0</v>
      </c>
      <c r="H13" s="200">
        <f t="shared" si="1"/>
        <v>0</v>
      </c>
      <c r="I13" s="336"/>
      <c r="J13" s="69" t="s">
        <v>191</v>
      </c>
      <c r="K13" s="69" t="s">
        <v>191</v>
      </c>
      <c r="M13" s="200" t="str">
        <f t="shared" si="2"/>
        <v/>
      </c>
      <c r="N13" s="200" t="str">
        <f t="shared" si="3"/>
        <v/>
      </c>
    </row>
    <row r="14" spans="1:14">
      <c r="A14" s="45">
        <v>14</v>
      </c>
      <c r="B14" s="226" t="s">
        <v>202</v>
      </c>
      <c r="C14" s="360"/>
      <c r="D14" s="257">
        <v>0</v>
      </c>
      <c r="E14" s="257">
        <v>0</v>
      </c>
      <c r="F14" s="200">
        <f t="shared" si="0"/>
        <v>0</v>
      </c>
      <c r="G14" s="191">
        <f>'Development Budget - DEMO'!D14</f>
        <v>0</v>
      </c>
      <c r="H14" s="200">
        <f t="shared" si="1"/>
        <v>0</v>
      </c>
      <c r="I14" s="336"/>
      <c r="J14" s="69" t="s">
        <v>191</v>
      </c>
      <c r="K14" s="69" t="s">
        <v>191</v>
      </c>
      <c r="M14" s="200" t="str">
        <f t="shared" si="2"/>
        <v/>
      </c>
      <c r="N14" s="200" t="str">
        <f t="shared" si="3"/>
        <v/>
      </c>
    </row>
    <row r="15" spans="1:14">
      <c r="A15" s="45">
        <v>15</v>
      </c>
      <c r="B15" s="226" t="s">
        <v>203</v>
      </c>
      <c r="C15" s="360"/>
      <c r="D15" s="257">
        <v>0</v>
      </c>
      <c r="E15" s="257">
        <v>0</v>
      </c>
      <c r="F15" s="200">
        <f t="shared" si="0"/>
        <v>0</v>
      </c>
      <c r="G15" s="191">
        <f>'Development Budget - DEMO'!D15</f>
        <v>0</v>
      </c>
      <c r="H15" s="200">
        <f t="shared" si="1"/>
        <v>0</v>
      </c>
      <c r="I15" s="336"/>
      <c r="J15" s="69" t="s">
        <v>191</v>
      </c>
      <c r="K15" s="69" t="s">
        <v>191</v>
      </c>
      <c r="M15" s="200" t="str">
        <f t="shared" si="2"/>
        <v/>
      </c>
      <c r="N15" s="200" t="str">
        <f t="shared" si="3"/>
        <v/>
      </c>
    </row>
    <row r="16" spans="1:14">
      <c r="A16" s="45">
        <v>16</v>
      </c>
      <c r="B16" s="226" t="s">
        <v>204</v>
      </c>
      <c r="C16" s="360"/>
      <c r="D16" s="257">
        <v>0</v>
      </c>
      <c r="E16" s="257">
        <v>0</v>
      </c>
      <c r="F16" s="200">
        <f t="shared" si="0"/>
        <v>0</v>
      </c>
      <c r="G16" s="191">
        <f>'Development Budget - DEMO'!D16</f>
        <v>0</v>
      </c>
      <c r="H16" s="200">
        <f t="shared" si="1"/>
        <v>0</v>
      </c>
      <c r="I16" s="336"/>
      <c r="J16" s="69" t="s">
        <v>191</v>
      </c>
      <c r="K16" s="69" t="s">
        <v>191</v>
      </c>
      <c r="M16" s="200" t="str">
        <f t="shared" si="2"/>
        <v/>
      </c>
      <c r="N16" s="200" t="str">
        <f t="shared" si="3"/>
        <v/>
      </c>
    </row>
    <row r="17" spans="1:14">
      <c r="A17" s="45">
        <v>17</v>
      </c>
      <c r="B17" s="226" t="s">
        <v>205</v>
      </c>
      <c r="C17" s="360"/>
      <c r="D17" s="257">
        <v>0</v>
      </c>
      <c r="E17" s="257">
        <v>0</v>
      </c>
      <c r="F17" s="200">
        <f t="shared" si="0"/>
        <v>0</v>
      </c>
      <c r="G17" s="191">
        <f>'Development Budget - DEMO'!D17</f>
        <v>0</v>
      </c>
      <c r="H17" s="200">
        <f t="shared" si="1"/>
        <v>0</v>
      </c>
      <c r="I17" s="336"/>
      <c r="J17" s="69" t="s">
        <v>191</v>
      </c>
      <c r="K17" s="69" t="s">
        <v>191</v>
      </c>
      <c r="M17" s="200" t="str">
        <f t="shared" si="2"/>
        <v/>
      </c>
      <c r="N17" s="200" t="str">
        <f t="shared" si="3"/>
        <v/>
      </c>
    </row>
    <row r="18" spans="1:14">
      <c r="A18" s="45">
        <v>18</v>
      </c>
      <c r="B18" s="226" t="s">
        <v>206</v>
      </c>
      <c r="C18" s="360"/>
      <c r="D18" s="257">
        <v>0</v>
      </c>
      <c r="E18" s="257">
        <v>0</v>
      </c>
      <c r="F18" s="200">
        <f t="shared" si="0"/>
        <v>0</v>
      </c>
      <c r="G18" s="191">
        <f>'Development Budget - DEMO'!D18</f>
        <v>0</v>
      </c>
      <c r="H18" s="200">
        <f t="shared" si="1"/>
        <v>0</v>
      </c>
      <c r="I18" s="336"/>
      <c r="J18" s="69" t="s">
        <v>191</v>
      </c>
      <c r="K18" s="69" t="s">
        <v>191</v>
      </c>
      <c r="M18" s="200" t="str">
        <f t="shared" si="2"/>
        <v/>
      </c>
      <c r="N18" s="200" t="str">
        <f t="shared" si="3"/>
        <v/>
      </c>
    </row>
    <row r="19" spans="1:14">
      <c r="A19" s="45">
        <v>19</v>
      </c>
      <c r="B19" s="226" t="s">
        <v>207</v>
      </c>
      <c r="C19" s="360"/>
      <c r="D19" s="257">
        <v>0</v>
      </c>
      <c r="E19" s="257">
        <v>0</v>
      </c>
      <c r="F19" s="200">
        <f t="shared" si="0"/>
        <v>0</v>
      </c>
      <c r="G19" s="191">
        <f>'Development Budget - DEMO'!D19</f>
        <v>0</v>
      </c>
      <c r="H19" s="200">
        <f t="shared" si="1"/>
        <v>0</v>
      </c>
      <c r="I19" s="336"/>
      <c r="J19" s="69" t="s">
        <v>191</v>
      </c>
      <c r="K19" s="69" t="s">
        <v>191</v>
      </c>
      <c r="M19" s="200" t="str">
        <f t="shared" si="2"/>
        <v/>
      </c>
      <c r="N19" s="200" t="str">
        <f t="shared" si="3"/>
        <v/>
      </c>
    </row>
    <row r="20" spans="1:14">
      <c r="A20" s="45">
        <v>20</v>
      </c>
      <c r="B20" s="226" t="s">
        <v>208</v>
      </c>
      <c r="C20" s="360"/>
      <c r="D20" s="257">
        <v>0</v>
      </c>
      <c r="E20" s="257">
        <v>0</v>
      </c>
      <c r="F20" s="200">
        <f t="shared" si="0"/>
        <v>0</v>
      </c>
      <c r="G20" s="191">
        <f>'Development Budget - DEMO'!D20</f>
        <v>0</v>
      </c>
      <c r="H20" s="200">
        <f t="shared" si="1"/>
        <v>0</v>
      </c>
      <c r="I20" s="336"/>
      <c r="J20" s="69" t="s">
        <v>191</v>
      </c>
      <c r="K20" s="69" t="s">
        <v>191</v>
      </c>
      <c r="M20" s="200" t="str">
        <f t="shared" si="2"/>
        <v/>
      </c>
      <c r="N20" s="200" t="str">
        <f t="shared" si="3"/>
        <v/>
      </c>
    </row>
    <row r="21" spans="1:14">
      <c r="A21" s="45">
        <v>21</v>
      </c>
      <c r="B21" s="226" t="s">
        <v>209</v>
      </c>
      <c r="C21" s="360"/>
      <c r="D21" s="257">
        <v>0</v>
      </c>
      <c r="E21" s="257">
        <v>0</v>
      </c>
      <c r="F21" s="200">
        <f t="shared" si="0"/>
        <v>0</v>
      </c>
      <c r="G21" s="191">
        <f>'Development Budget - DEMO'!D21</f>
        <v>0</v>
      </c>
      <c r="H21" s="200">
        <f t="shared" si="1"/>
        <v>0</v>
      </c>
      <c r="I21" s="336"/>
      <c r="J21" s="69" t="s">
        <v>191</v>
      </c>
      <c r="K21" s="69" t="s">
        <v>191</v>
      </c>
      <c r="M21" s="200" t="str">
        <f t="shared" si="2"/>
        <v/>
      </c>
      <c r="N21" s="200" t="str">
        <f t="shared" si="3"/>
        <v/>
      </c>
    </row>
    <row r="22" spans="1:14">
      <c r="A22" s="45">
        <v>22</v>
      </c>
      <c r="B22" s="226" t="s">
        <v>210</v>
      </c>
      <c r="C22" s="360"/>
      <c r="D22" s="257">
        <v>0</v>
      </c>
      <c r="E22" s="257">
        <v>0</v>
      </c>
      <c r="F22" s="200">
        <f t="shared" si="0"/>
        <v>0</v>
      </c>
      <c r="G22" s="191">
        <f>'Development Budget - DEMO'!D22</f>
        <v>0</v>
      </c>
      <c r="H22" s="200">
        <f t="shared" si="1"/>
        <v>0</v>
      </c>
      <c r="I22" s="336"/>
      <c r="J22" s="69" t="s">
        <v>191</v>
      </c>
      <c r="K22" s="69" t="s">
        <v>191</v>
      </c>
      <c r="M22" s="200" t="str">
        <f t="shared" si="2"/>
        <v/>
      </c>
      <c r="N22" s="200" t="str">
        <f t="shared" si="3"/>
        <v/>
      </c>
    </row>
    <row r="23" spans="1:14">
      <c r="A23" s="45">
        <v>23</v>
      </c>
      <c r="B23" s="226" t="s">
        <v>211</v>
      </c>
      <c r="C23" s="360"/>
      <c r="D23" s="257">
        <v>0</v>
      </c>
      <c r="E23" s="257">
        <v>0</v>
      </c>
      <c r="F23" s="200">
        <f t="shared" si="0"/>
        <v>0</v>
      </c>
      <c r="G23" s="191">
        <f>'Development Budget - DEMO'!D23</f>
        <v>0</v>
      </c>
      <c r="H23" s="200">
        <f t="shared" si="1"/>
        <v>0</v>
      </c>
      <c r="I23" s="336"/>
      <c r="J23" s="69" t="s">
        <v>191</v>
      </c>
      <c r="K23" s="69" t="s">
        <v>191</v>
      </c>
      <c r="M23" s="200" t="str">
        <f t="shared" si="2"/>
        <v/>
      </c>
      <c r="N23" s="200" t="str">
        <f t="shared" si="3"/>
        <v/>
      </c>
    </row>
    <row r="24" spans="1:14">
      <c r="A24" s="45">
        <v>24</v>
      </c>
      <c r="B24" s="226" t="s">
        <v>212</v>
      </c>
      <c r="C24" s="360"/>
      <c r="D24" s="257">
        <v>0</v>
      </c>
      <c r="E24" s="257">
        <v>0</v>
      </c>
      <c r="F24" s="200">
        <f t="shared" si="0"/>
        <v>0</v>
      </c>
      <c r="G24" s="191">
        <f>'Development Budget - DEMO'!D24</f>
        <v>0</v>
      </c>
      <c r="H24" s="200">
        <f t="shared" si="1"/>
        <v>0</v>
      </c>
      <c r="I24" s="336"/>
      <c r="J24" s="69" t="s">
        <v>191</v>
      </c>
      <c r="K24" s="69" t="s">
        <v>191</v>
      </c>
      <c r="M24" s="200" t="str">
        <f t="shared" si="2"/>
        <v/>
      </c>
      <c r="N24" s="200" t="str">
        <f t="shared" si="3"/>
        <v/>
      </c>
    </row>
    <row r="25" spans="1:14">
      <c r="A25" s="45">
        <v>25</v>
      </c>
      <c r="B25" s="226" t="s">
        <v>213</v>
      </c>
      <c r="C25" s="360"/>
      <c r="D25" s="257">
        <v>0</v>
      </c>
      <c r="E25" s="257">
        <v>0</v>
      </c>
      <c r="F25" s="200">
        <f t="shared" si="0"/>
        <v>0</v>
      </c>
      <c r="G25" s="191">
        <f>'Development Budget - DEMO'!D25</f>
        <v>0</v>
      </c>
      <c r="H25" s="200">
        <f t="shared" si="1"/>
        <v>0</v>
      </c>
      <c r="I25" s="336"/>
      <c r="J25" s="69" t="s">
        <v>191</v>
      </c>
      <c r="K25" s="69" t="s">
        <v>191</v>
      </c>
      <c r="M25" s="200" t="str">
        <f t="shared" si="2"/>
        <v/>
      </c>
      <c r="N25" s="200" t="str">
        <f t="shared" si="3"/>
        <v/>
      </c>
    </row>
    <row r="26" spans="1:14">
      <c r="A26" s="45">
        <v>26</v>
      </c>
      <c r="B26" s="226" t="s">
        <v>214</v>
      </c>
      <c r="C26" s="360"/>
      <c r="D26" s="257">
        <v>0</v>
      </c>
      <c r="E26" s="257">
        <v>0</v>
      </c>
      <c r="F26" s="200">
        <f t="shared" si="0"/>
        <v>0</v>
      </c>
      <c r="G26" s="191">
        <f>'Development Budget - DEMO'!D26</f>
        <v>0</v>
      </c>
      <c r="H26" s="200">
        <f t="shared" si="1"/>
        <v>0</v>
      </c>
      <c r="I26" s="336"/>
      <c r="J26" s="69" t="s">
        <v>191</v>
      </c>
      <c r="K26" s="69" t="s">
        <v>191</v>
      </c>
      <c r="M26" s="200" t="str">
        <f t="shared" si="2"/>
        <v/>
      </c>
      <c r="N26" s="200" t="str">
        <f t="shared" si="3"/>
        <v/>
      </c>
    </row>
    <row r="27" spans="1:14">
      <c r="A27" s="45">
        <v>27</v>
      </c>
      <c r="B27" s="226" t="s">
        <v>17</v>
      </c>
      <c r="C27" s="360"/>
      <c r="D27" s="257">
        <v>0</v>
      </c>
      <c r="E27" s="257">
        <v>0</v>
      </c>
      <c r="F27" s="200">
        <f t="shared" si="0"/>
        <v>0</v>
      </c>
      <c r="G27" s="191">
        <f>'Development Budget - DEMO'!D27</f>
        <v>0</v>
      </c>
      <c r="H27" s="200">
        <f t="shared" si="1"/>
        <v>0</v>
      </c>
      <c r="I27" s="336"/>
      <c r="J27" s="69" t="s">
        <v>191</v>
      </c>
      <c r="K27" s="69" t="s">
        <v>191</v>
      </c>
      <c r="M27" s="200" t="str">
        <f t="shared" si="2"/>
        <v/>
      </c>
      <c r="N27" s="200" t="str">
        <f t="shared" si="3"/>
        <v/>
      </c>
    </row>
    <row r="28" spans="1:14">
      <c r="A28" s="45">
        <v>28</v>
      </c>
      <c r="B28" s="226" t="s">
        <v>215</v>
      </c>
      <c r="C28" s="360"/>
      <c r="D28" s="257">
        <v>0</v>
      </c>
      <c r="E28" s="257">
        <v>0</v>
      </c>
      <c r="F28" s="200">
        <f t="shared" si="0"/>
        <v>0</v>
      </c>
      <c r="G28" s="191">
        <f>'Development Budget - DEMO'!D28</f>
        <v>0</v>
      </c>
      <c r="H28" s="200">
        <f t="shared" si="1"/>
        <v>0</v>
      </c>
      <c r="I28" s="336"/>
      <c r="J28" s="69" t="s">
        <v>191</v>
      </c>
      <c r="K28" s="69" t="s">
        <v>191</v>
      </c>
      <c r="M28" s="200" t="str">
        <f t="shared" si="2"/>
        <v/>
      </c>
      <c r="N28" s="200" t="str">
        <f t="shared" si="3"/>
        <v/>
      </c>
    </row>
    <row r="29" spans="1:14">
      <c r="A29" s="45">
        <v>29</v>
      </c>
      <c r="B29" s="226" t="s">
        <v>216</v>
      </c>
      <c r="C29" s="360"/>
      <c r="D29" s="257">
        <v>0</v>
      </c>
      <c r="E29" s="257">
        <v>0</v>
      </c>
      <c r="F29" s="200">
        <f t="shared" si="0"/>
        <v>0</v>
      </c>
      <c r="G29" s="191">
        <f>'Development Budget - DEMO'!D29</f>
        <v>0</v>
      </c>
      <c r="H29" s="200">
        <f t="shared" si="1"/>
        <v>0</v>
      </c>
      <c r="I29" s="336"/>
      <c r="J29" s="69" t="s">
        <v>191</v>
      </c>
      <c r="K29" s="69" t="s">
        <v>191</v>
      </c>
      <c r="M29" s="200" t="str">
        <f t="shared" si="2"/>
        <v/>
      </c>
      <c r="N29" s="200" t="str">
        <f t="shared" si="3"/>
        <v/>
      </c>
    </row>
    <row r="30" spans="1:14">
      <c r="A30" s="45">
        <v>30</v>
      </c>
      <c r="B30" s="226" t="s">
        <v>217</v>
      </c>
      <c r="C30" s="360"/>
      <c r="D30" s="257">
        <v>0</v>
      </c>
      <c r="E30" s="257">
        <v>0</v>
      </c>
      <c r="F30" s="200">
        <f t="shared" si="0"/>
        <v>0</v>
      </c>
      <c r="G30" s="191">
        <f>'Development Budget - DEMO'!D30</f>
        <v>0</v>
      </c>
      <c r="H30" s="200">
        <f t="shared" si="1"/>
        <v>0</v>
      </c>
      <c r="I30" s="336"/>
      <c r="J30" s="69" t="s">
        <v>191</v>
      </c>
      <c r="K30" s="69" t="s">
        <v>191</v>
      </c>
      <c r="M30" s="200" t="str">
        <f t="shared" si="2"/>
        <v/>
      </c>
      <c r="N30" s="200" t="str">
        <f t="shared" si="3"/>
        <v/>
      </c>
    </row>
    <row r="31" spans="1:14">
      <c r="A31" s="45">
        <v>31</v>
      </c>
      <c r="B31" s="227" t="s">
        <v>218</v>
      </c>
      <c r="C31" s="361"/>
      <c r="D31" s="257">
        <v>0</v>
      </c>
      <c r="E31" s="257">
        <v>0</v>
      </c>
      <c r="F31" s="200">
        <f t="shared" si="0"/>
        <v>0</v>
      </c>
      <c r="G31" s="191">
        <f>'Development Budget - DEMO'!D31</f>
        <v>0</v>
      </c>
      <c r="H31" s="200">
        <f t="shared" si="1"/>
        <v>0</v>
      </c>
      <c r="I31" s="336"/>
      <c r="J31" s="69" t="s">
        <v>191</v>
      </c>
      <c r="K31" s="69" t="s">
        <v>191</v>
      </c>
      <c r="M31" s="200" t="str">
        <f t="shared" si="2"/>
        <v/>
      </c>
      <c r="N31" s="200" t="str">
        <f t="shared" si="3"/>
        <v/>
      </c>
    </row>
    <row r="32" spans="1:14">
      <c r="A32" s="45">
        <v>32</v>
      </c>
      <c r="B32" s="227" t="s">
        <v>219</v>
      </c>
      <c r="C32" s="361"/>
      <c r="D32" s="257">
        <v>0</v>
      </c>
      <c r="E32" s="257">
        <v>0</v>
      </c>
      <c r="F32" s="200">
        <f t="shared" si="0"/>
        <v>0</v>
      </c>
      <c r="G32" s="191">
        <f>'Development Budget - DEMO'!D32</f>
        <v>0</v>
      </c>
      <c r="H32" s="200">
        <f t="shared" si="1"/>
        <v>0</v>
      </c>
      <c r="I32" s="336"/>
      <c r="J32" s="69" t="s">
        <v>191</v>
      </c>
      <c r="K32" s="69" t="s">
        <v>191</v>
      </c>
      <c r="M32" s="200" t="str">
        <f t="shared" si="2"/>
        <v/>
      </c>
      <c r="N32" s="200" t="str">
        <f t="shared" si="3"/>
        <v/>
      </c>
    </row>
    <row r="33" spans="1:14">
      <c r="A33" s="45">
        <v>33</v>
      </c>
      <c r="B33" s="227" t="s">
        <v>220</v>
      </c>
      <c r="C33" s="361"/>
      <c r="D33" s="257">
        <v>0</v>
      </c>
      <c r="E33" s="257">
        <v>0</v>
      </c>
      <c r="F33" s="200">
        <f t="shared" si="0"/>
        <v>0</v>
      </c>
      <c r="G33" s="191">
        <f>'Development Budget - DEMO'!D33</f>
        <v>0</v>
      </c>
      <c r="H33" s="200">
        <f t="shared" si="1"/>
        <v>0</v>
      </c>
      <c r="I33" s="336"/>
      <c r="J33" s="69" t="s">
        <v>191</v>
      </c>
      <c r="K33" s="69" t="s">
        <v>191</v>
      </c>
      <c r="M33" s="200" t="str">
        <f t="shared" si="2"/>
        <v/>
      </c>
      <c r="N33" s="200" t="str">
        <f t="shared" si="3"/>
        <v/>
      </c>
    </row>
    <row r="34" spans="1:14">
      <c r="A34" s="45">
        <v>34</v>
      </c>
      <c r="B34" s="227" t="s">
        <v>104</v>
      </c>
      <c r="C34" s="361"/>
      <c r="D34" s="257">
        <v>0</v>
      </c>
      <c r="E34" s="257">
        <v>0</v>
      </c>
      <c r="F34" s="200">
        <f t="shared" si="0"/>
        <v>0</v>
      </c>
      <c r="G34" s="191">
        <f>'Development Budget - DEMO'!D34</f>
        <v>0</v>
      </c>
      <c r="H34" s="200">
        <f t="shared" si="1"/>
        <v>0</v>
      </c>
      <c r="I34" s="336"/>
      <c r="J34" s="69" t="s">
        <v>191</v>
      </c>
      <c r="K34" s="69" t="s">
        <v>191</v>
      </c>
      <c r="M34" s="200" t="str">
        <f t="shared" si="2"/>
        <v/>
      </c>
      <c r="N34" s="200" t="str">
        <f t="shared" si="3"/>
        <v/>
      </c>
    </row>
    <row r="35" spans="1:14">
      <c r="A35" s="45">
        <v>35</v>
      </c>
      <c r="B35" s="227" t="s">
        <v>221</v>
      </c>
      <c r="C35" s="361"/>
      <c r="D35" s="257">
        <v>0</v>
      </c>
      <c r="E35" s="257">
        <v>0</v>
      </c>
      <c r="F35" s="200">
        <f t="shared" si="0"/>
        <v>0</v>
      </c>
      <c r="G35" s="191">
        <f>'Development Budget - DEMO'!D35</f>
        <v>0</v>
      </c>
      <c r="H35" s="200">
        <f t="shared" si="1"/>
        <v>0</v>
      </c>
      <c r="I35" s="336"/>
      <c r="J35" s="69" t="s">
        <v>191</v>
      </c>
      <c r="K35" s="69" t="s">
        <v>191</v>
      </c>
      <c r="M35" s="200" t="str">
        <f t="shared" si="2"/>
        <v/>
      </c>
      <c r="N35" s="200" t="str">
        <f t="shared" si="3"/>
        <v/>
      </c>
    </row>
    <row r="36" spans="1:14">
      <c r="A36" s="45">
        <v>36</v>
      </c>
      <c r="B36" s="227" t="s">
        <v>222</v>
      </c>
      <c r="C36" s="361"/>
      <c r="D36" s="257">
        <v>0</v>
      </c>
      <c r="E36" s="257">
        <v>0</v>
      </c>
      <c r="F36" s="200">
        <f t="shared" si="0"/>
        <v>0</v>
      </c>
      <c r="G36" s="191">
        <f>'Development Budget - DEMO'!D36</f>
        <v>0</v>
      </c>
      <c r="H36" s="200">
        <f t="shared" si="1"/>
        <v>0</v>
      </c>
      <c r="I36" s="336"/>
      <c r="J36" s="69" t="s">
        <v>191</v>
      </c>
      <c r="K36" s="69" t="s">
        <v>191</v>
      </c>
      <c r="M36" s="200" t="str">
        <f t="shared" si="2"/>
        <v/>
      </c>
      <c r="N36" s="200" t="str">
        <f t="shared" si="3"/>
        <v/>
      </c>
    </row>
    <row r="37" spans="1:14">
      <c r="A37" s="45">
        <v>37</v>
      </c>
      <c r="B37" s="227" t="s">
        <v>223</v>
      </c>
      <c r="C37" s="361"/>
      <c r="D37" s="257">
        <v>0</v>
      </c>
      <c r="E37" s="257">
        <v>0</v>
      </c>
      <c r="F37" s="200">
        <f t="shared" si="0"/>
        <v>0</v>
      </c>
      <c r="G37" s="191">
        <f>'Development Budget - DEMO'!D37</f>
        <v>0</v>
      </c>
      <c r="H37" s="200">
        <f t="shared" si="1"/>
        <v>0</v>
      </c>
      <c r="I37" s="336"/>
      <c r="J37" s="69" t="s">
        <v>191</v>
      </c>
      <c r="K37" s="69" t="s">
        <v>191</v>
      </c>
      <c r="M37" s="200" t="str">
        <f t="shared" si="2"/>
        <v/>
      </c>
      <c r="N37" s="200" t="str">
        <f t="shared" si="3"/>
        <v/>
      </c>
    </row>
    <row r="38" spans="1:14">
      <c r="A38" s="45">
        <v>38</v>
      </c>
      <c r="B38" s="227" t="s">
        <v>224</v>
      </c>
      <c r="C38" s="361"/>
      <c r="D38" s="257">
        <v>0</v>
      </c>
      <c r="E38" s="257">
        <v>0</v>
      </c>
      <c r="F38" s="200">
        <f t="shared" si="0"/>
        <v>0</v>
      </c>
      <c r="G38" s="191">
        <f>'Development Budget - DEMO'!D38</f>
        <v>0</v>
      </c>
      <c r="H38" s="200">
        <f t="shared" si="1"/>
        <v>0</v>
      </c>
      <c r="I38" s="336"/>
      <c r="J38" s="69" t="s">
        <v>191</v>
      </c>
      <c r="K38" s="69" t="s">
        <v>191</v>
      </c>
      <c r="M38" s="200" t="str">
        <f t="shared" si="2"/>
        <v/>
      </c>
      <c r="N38" s="200" t="str">
        <f t="shared" si="3"/>
        <v/>
      </c>
    </row>
    <row r="39" spans="1:14">
      <c r="A39" s="45">
        <v>39</v>
      </c>
      <c r="B39" s="227" t="s">
        <v>20</v>
      </c>
      <c r="C39" s="361"/>
      <c r="D39" s="257">
        <v>0</v>
      </c>
      <c r="E39" s="257">
        <v>0</v>
      </c>
      <c r="F39" s="200">
        <f t="shared" si="0"/>
        <v>0</v>
      </c>
      <c r="G39" s="191">
        <f>'Development Budget - DEMO'!D39</f>
        <v>0</v>
      </c>
      <c r="H39" s="200">
        <f t="shared" si="1"/>
        <v>0</v>
      </c>
      <c r="I39" s="336"/>
      <c r="J39" s="69" t="s">
        <v>191</v>
      </c>
      <c r="K39" s="69" t="s">
        <v>191</v>
      </c>
      <c r="M39" s="200" t="str">
        <f t="shared" si="2"/>
        <v/>
      </c>
      <c r="N39" s="200" t="str">
        <f t="shared" si="3"/>
        <v/>
      </c>
    </row>
    <row r="40" spans="1:14">
      <c r="A40" s="45">
        <v>40</v>
      </c>
      <c r="B40" s="227" t="s">
        <v>21</v>
      </c>
      <c r="C40" s="361"/>
      <c r="D40" s="257">
        <v>0</v>
      </c>
      <c r="E40" s="257">
        <v>0</v>
      </c>
      <c r="F40" s="200">
        <f t="shared" si="0"/>
        <v>0</v>
      </c>
      <c r="G40" s="191">
        <f>'Development Budget - DEMO'!D40</f>
        <v>0</v>
      </c>
      <c r="H40" s="200">
        <f t="shared" si="1"/>
        <v>0</v>
      </c>
      <c r="I40" s="336"/>
      <c r="J40" s="69" t="s">
        <v>191</v>
      </c>
      <c r="K40" s="69" t="s">
        <v>191</v>
      </c>
      <c r="M40" s="200" t="str">
        <f t="shared" si="2"/>
        <v/>
      </c>
      <c r="N40" s="200" t="str">
        <f t="shared" si="3"/>
        <v/>
      </c>
    </row>
    <row r="41" spans="1:14">
      <c r="A41" s="45">
        <v>41</v>
      </c>
      <c r="B41" s="227" t="s">
        <v>225</v>
      </c>
      <c r="C41" s="361"/>
      <c r="D41" s="257">
        <v>0</v>
      </c>
      <c r="E41" s="257">
        <v>0</v>
      </c>
      <c r="F41" s="200">
        <f t="shared" si="0"/>
        <v>0</v>
      </c>
      <c r="G41" s="191">
        <f>'Development Budget - DEMO'!D41</f>
        <v>0</v>
      </c>
      <c r="H41" s="200">
        <f t="shared" si="1"/>
        <v>0</v>
      </c>
      <c r="I41" s="336"/>
      <c r="J41" s="69" t="s">
        <v>191</v>
      </c>
      <c r="K41" s="69" t="s">
        <v>191</v>
      </c>
      <c r="M41" s="200" t="str">
        <f t="shared" si="2"/>
        <v/>
      </c>
      <c r="N41" s="200" t="str">
        <f t="shared" si="3"/>
        <v/>
      </c>
    </row>
    <row r="42" spans="1:14">
      <c r="A42" s="45">
        <v>42</v>
      </c>
      <c r="B42" s="227" t="s">
        <v>226</v>
      </c>
      <c r="C42" s="361"/>
      <c r="D42" s="257">
        <v>0</v>
      </c>
      <c r="E42" s="257">
        <v>0</v>
      </c>
      <c r="F42" s="200">
        <f t="shared" si="0"/>
        <v>0</v>
      </c>
      <c r="G42" s="191">
        <f>'Development Budget - DEMO'!D42</f>
        <v>0</v>
      </c>
      <c r="H42" s="200">
        <f t="shared" si="1"/>
        <v>0</v>
      </c>
      <c r="I42" s="336"/>
      <c r="J42" s="69" t="s">
        <v>191</v>
      </c>
      <c r="K42" s="69" t="s">
        <v>191</v>
      </c>
      <c r="M42" s="200" t="str">
        <f t="shared" si="2"/>
        <v/>
      </c>
      <c r="N42" s="200" t="str">
        <f t="shared" si="3"/>
        <v/>
      </c>
    </row>
    <row r="43" spans="1:14">
      <c r="A43" s="45">
        <v>43</v>
      </c>
      <c r="B43" s="227" t="s">
        <v>227</v>
      </c>
      <c r="C43" s="361"/>
      <c r="D43" s="257">
        <v>0</v>
      </c>
      <c r="E43" s="257">
        <v>0</v>
      </c>
      <c r="F43" s="200">
        <f t="shared" si="0"/>
        <v>0</v>
      </c>
      <c r="G43" s="191">
        <f>'Development Budget - DEMO'!D43</f>
        <v>0</v>
      </c>
      <c r="H43" s="200">
        <f t="shared" si="1"/>
        <v>0</v>
      </c>
      <c r="I43" s="336"/>
      <c r="J43" s="69" t="s">
        <v>191</v>
      </c>
      <c r="K43" s="69" t="s">
        <v>191</v>
      </c>
      <c r="M43" s="200" t="str">
        <f t="shared" si="2"/>
        <v/>
      </c>
      <c r="N43" s="200" t="str">
        <f t="shared" si="3"/>
        <v/>
      </c>
    </row>
    <row r="44" spans="1:14">
      <c r="A44" s="45">
        <v>44</v>
      </c>
      <c r="B44" s="227" t="s">
        <v>228</v>
      </c>
      <c r="C44" s="361"/>
      <c r="D44" s="257">
        <v>0</v>
      </c>
      <c r="E44" s="257">
        <v>0</v>
      </c>
      <c r="F44" s="200">
        <f t="shared" si="0"/>
        <v>0</v>
      </c>
      <c r="G44" s="191">
        <f>'Development Budget - DEMO'!D44</f>
        <v>0</v>
      </c>
      <c r="H44" s="200">
        <f t="shared" si="1"/>
        <v>0</v>
      </c>
      <c r="I44" s="336"/>
      <c r="J44" s="69" t="s">
        <v>191</v>
      </c>
      <c r="K44" s="69" t="s">
        <v>191</v>
      </c>
      <c r="M44" s="200" t="str">
        <f t="shared" si="2"/>
        <v/>
      </c>
      <c r="N44" s="200" t="str">
        <f t="shared" si="3"/>
        <v/>
      </c>
    </row>
    <row r="45" spans="1:14">
      <c r="A45" s="45">
        <v>45</v>
      </c>
      <c r="B45" s="227" t="s">
        <v>22</v>
      </c>
      <c r="C45" s="361"/>
      <c r="D45" s="257">
        <v>0</v>
      </c>
      <c r="E45" s="257">
        <v>0</v>
      </c>
      <c r="F45" s="200">
        <f t="shared" si="0"/>
        <v>0</v>
      </c>
      <c r="G45" s="191">
        <f>'Development Budget - DEMO'!D45</f>
        <v>0</v>
      </c>
      <c r="H45" s="200">
        <f t="shared" si="1"/>
        <v>0</v>
      </c>
      <c r="I45" s="336"/>
      <c r="J45" s="69" t="s">
        <v>191</v>
      </c>
      <c r="K45" s="69" t="s">
        <v>191</v>
      </c>
      <c r="M45" s="200" t="str">
        <f t="shared" si="2"/>
        <v/>
      </c>
      <c r="N45" s="200" t="str">
        <f t="shared" si="3"/>
        <v/>
      </c>
    </row>
    <row r="46" spans="1:14" ht="14.25" customHeight="1">
      <c r="A46" s="45">
        <v>46</v>
      </c>
      <c r="B46" s="227" t="s">
        <v>23</v>
      </c>
      <c r="C46" s="361"/>
      <c r="D46" s="257">
        <v>0</v>
      </c>
      <c r="E46" s="257">
        <v>0</v>
      </c>
      <c r="F46" s="200">
        <f t="shared" si="0"/>
        <v>0</v>
      </c>
      <c r="G46" s="191">
        <f>'Development Budget - DEMO'!D46</f>
        <v>0</v>
      </c>
      <c r="H46" s="200">
        <f t="shared" si="1"/>
        <v>0</v>
      </c>
      <c r="I46" s="336"/>
      <c r="J46" s="69" t="s">
        <v>191</v>
      </c>
      <c r="K46" s="69" t="s">
        <v>191</v>
      </c>
      <c r="M46" s="200" t="str">
        <f t="shared" si="2"/>
        <v/>
      </c>
      <c r="N46" s="200" t="str">
        <f t="shared" si="3"/>
        <v/>
      </c>
    </row>
    <row r="47" spans="1:14">
      <c r="A47" s="45">
        <v>47</v>
      </c>
      <c r="B47" s="227" t="s">
        <v>229</v>
      </c>
      <c r="C47" s="361"/>
      <c r="D47" s="257">
        <v>0</v>
      </c>
      <c r="E47" s="257">
        <v>0</v>
      </c>
      <c r="F47" s="200">
        <f t="shared" si="0"/>
        <v>0</v>
      </c>
      <c r="G47" s="191">
        <f>'Development Budget - DEMO'!D47</f>
        <v>0</v>
      </c>
      <c r="H47" s="200">
        <f t="shared" si="1"/>
        <v>0</v>
      </c>
      <c r="I47" s="336"/>
      <c r="J47" s="69" t="s">
        <v>191</v>
      </c>
      <c r="K47" s="69" t="s">
        <v>191</v>
      </c>
      <c r="M47" s="200" t="str">
        <f t="shared" si="2"/>
        <v/>
      </c>
      <c r="N47" s="200" t="str">
        <f t="shared" si="3"/>
        <v/>
      </c>
    </row>
    <row r="48" spans="1:14">
      <c r="A48" s="45">
        <v>48</v>
      </c>
      <c r="B48" s="227" t="s">
        <v>24</v>
      </c>
      <c r="C48" s="361"/>
      <c r="D48" s="257">
        <v>0</v>
      </c>
      <c r="E48" s="257">
        <v>0</v>
      </c>
      <c r="F48" s="200">
        <f t="shared" si="0"/>
        <v>0</v>
      </c>
      <c r="G48" s="191">
        <f>'Development Budget - DEMO'!D48</f>
        <v>0</v>
      </c>
      <c r="H48" s="200">
        <f t="shared" si="1"/>
        <v>0</v>
      </c>
      <c r="I48" s="336"/>
      <c r="J48" s="69" t="s">
        <v>191</v>
      </c>
      <c r="K48" s="69" t="s">
        <v>191</v>
      </c>
      <c r="M48" s="200" t="str">
        <f t="shared" si="2"/>
        <v/>
      </c>
      <c r="N48" s="200" t="str">
        <f t="shared" si="3"/>
        <v/>
      </c>
    </row>
    <row r="49" spans="1:14">
      <c r="A49" s="45">
        <v>49</v>
      </c>
      <c r="B49" s="227" t="s">
        <v>230</v>
      </c>
      <c r="C49" s="361"/>
      <c r="D49" s="257">
        <v>0</v>
      </c>
      <c r="E49" s="257">
        <v>0</v>
      </c>
      <c r="F49" s="200">
        <f t="shared" si="0"/>
        <v>0</v>
      </c>
      <c r="G49" s="191">
        <f>'Development Budget - DEMO'!D49</f>
        <v>0</v>
      </c>
      <c r="H49" s="200">
        <f t="shared" si="1"/>
        <v>0</v>
      </c>
      <c r="I49" s="336"/>
      <c r="J49" s="69" t="s">
        <v>191</v>
      </c>
      <c r="K49" s="69" t="s">
        <v>191</v>
      </c>
      <c r="M49" s="200" t="str">
        <f t="shared" si="2"/>
        <v/>
      </c>
      <c r="N49" s="200" t="str">
        <f t="shared" si="3"/>
        <v/>
      </c>
    </row>
    <row r="50" spans="1:14">
      <c r="A50" s="45">
        <v>50</v>
      </c>
      <c r="B50" s="227" t="s">
        <v>231</v>
      </c>
      <c r="C50" s="361"/>
      <c r="D50" s="257">
        <v>0</v>
      </c>
      <c r="E50" s="257">
        <v>0</v>
      </c>
      <c r="F50" s="200">
        <f t="shared" si="0"/>
        <v>0</v>
      </c>
      <c r="G50" s="191">
        <f>'Development Budget - DEMO'!D50</f>
        <v>0</v>
      </c>
      <c r="H50" s="200">
        <f t="shared" si="1"/>
        <v>0</v>
      </c>
      <c r="I50" s="336"/>
      <c r="J50" s="69" t="s">
        <v>191</v>
      </c>
      <c r="K50" s="69" t="s">
        <v>191</v>
      </c>
      <c r="M50" s="200" t="str">
        <f t="shared" si="2"/>
        <v/>
      </c>
      <c r="N50" s="200" t="str">
        <f t="shared" si="3"/>
        <v/>
      </c>
    </row>
    <row r="51" spans="1:14">
      <c r="A51" s="45">
        <v>51</v>
      </c>
      <c r="B51" s="227" t="s">
        <v>25</v>
      </c>
      <c r="C51" s="361"/>
      <c r="D51" s="257">
        <v>0</v>
      </c>
      <c r="E51" s="257">
        <v>0</v>
      </c>
      <c r="F51" s="200">
        <f t="shared" si="0"/>
        <v>0</v>
      </c>
      <c r="G51" s="191">
        <f>'Development Budget - DEMO'!D51</f>
        <v>0</v>
      </c>
      <c r="H51" s="200">
        <f t="shared" si="1"/>
        <v>0</v>
      </c>
      <c r="I51" s="336"/>
      <c r="J51" s="69" t="s">
        <v>191</v>
      </c>
      <c r="K51" s="69" t="s">
        <v>191</v>
      </c>
      <c r="M51" s="200" t="str">
        <f t="shared" si="2"/>
        <v/>
      </c>
      <c r="N51" s="200" t="str">
        <f t="shared" si="3"/>
        <v/>
      </c>
    </row>
    <row r="52" spans="1:14">
      <c r="A52" s="45">
        <v>60</v>
      </c>
      <c r="B52" s="227" t="s">
        <v>232</v>
      </c>
      <c r="C52" s="361"/>
      <c r="D52" s="257">
        <v>0</v>
      </c>
      <c r="E52" s="257">
        <v>0</v>
      </c>
      <c r="F52" s="200">
        <f t="shared" si="0"/>
        <v>0</v>
      </c>
      <c r="G52" s="191">
        <f>'Development Budget - DEMO'!D52</f>
        <v>0</v>
      </c>
      <c r="H52" s="200">
        <f t="shared" si="1"/>
        <v>0</v>
      </c>
      <c r="I52" s="336"/>
      <c r="J52" s="69" t="s">
        <v>191</v>
      </c>
      <c r="K52" s="69" t="s">
        <v>191</v>
      </c>
      <c r="M52" s="200" t="str">
        <f t="shared" si="2"/>
        <v/>
      </c>
      <c r="N52" s="200" t="str">
        <f t="shared" si="3"/>
        <v/>
      </c>
    </row>
    <row r="53" spans="1:14" ht="28">
      <c r="A53" s="45">
        <v>61</v>
      </c>
      <c r="B53" s="227" t="s">
        <v>233</v>
      </c>
      <c r="C53" s="361"/>
      <c r="D53" s="257">
        <v>0</v>
      </c>
      <c r="E53" s="257">
        <v>0</v>
      </c>
      <c r="F53" s="200">
        <f t="shared" si="0"/>
        <v>0</v>
      </c>
      <c r="G53" s="191">
        <f>'Development Budget - DEMO'!D53</f>
        <v>0</v>
      </c>
      <c r="H53" s="200">
        <f t="shared" si="1"/>
        <v>0</v>
      </c>
      <c r="I53" s="336"/>
      <c r="J53" s="69" t="s">
        <v>191</v>
      </c>
      <c r="K53" s="69" t="s">
        <v>191</v>
      </c>
      <c r="M53" s="200" t="str">
        <f t="shared" si="2"/>
        <v/>
      </c>
      <c r="N53" s="200" t="str">
        <f t="shared" si="3"/>
        <v/>
      </c>
    </row>
    <row r="54" spans="1:14">
      <c r="A54" s="45">
        <v>62</v>
      </c>
      <c r="B54" s="227" t="s">
        <v>234</v>
      </c>
      <c r="C54" s="361"/>
      <c r="D54" s="257">
        <v>0</v>
      </c>
      <c r="E54" s="257">
        <v>0</v>
      </c>
      <c r="F54" s="200">
        <f t="shared" si="0"/>
        <v>0</v>
      </c>
      <c r="G54" s="191">
        <f>'Development Budget - DEMO'!D54</f>
        <v>0</v>
      </c>
      <c r="H54" s="200">
        <f t="shared" si="1"/>
        <v>0</v>
      </c>
      <c r="I54" s="336"/>
      <c r="J54" s="69" t="s">
        <v>191</v>
      </c>
      <c r="K54" s="69" t="s">
        <v>191</v>
      </c>
      <c r="M54" s="200" t="str">
        <f t="shared" si="2"/>
        <v/>
      </c>
      <c r="N54" s="200" t="str">
        <f t="shared" si="3"/>
        <v/>
      </c>
    </row>
    <row r="55" spans="1:14">
      <c r="A55" s="45">
        <v>63</v>
      </c>
      <c r="B55" s="227" t="s">
        <v>235</v>
      </c>
      <c r="C55" s="361"/>
      <c r="D55" s="257">
        <v>0</v>
      </c>
      <c r="E55" s="257">
        <v>0</v>
      </c>
      <c r="F55" s="200">
        <f t="shared" si="0"/>
        <v>0</v>
      </c>
      <c r="G55" s="191">
        <f>'Development Budget - DEMO'!D55</f>
        <v>0</v>
      </c>
      <c r="H55" s="200">
        <f t="shared" si="1"/>
        <v>0</v>
      </c>
      <c r="I55" s="336"/>
      <c r="J55" s="69" t="s">
        <v>191</v>
      </c>
      <c r="K55" s="69" t="s">
        <v>191</v>
      </c>
      <c r="M55" s="200" t="str">
        <f t="shared" si="2"/>
        <v/>
      </c>
      <c r="N55" s="200" t="str">
        <f t="shared" si="3"/>
        <v/>
      </c>
    </row>
    <row r="56" spans="1:14">
      <c r="A56" s="45">
        <v>64</v>
      </c>
      <c r="B56" s="227" t="s">
        <v>236</v>
      </c>
      <c r="C56" s="361"/>
      <c r="D56" s="257">
        <v>0</v>
      </c>
      <c r="E56" s="257">
        <v>0</v>
      </c>
      <c r="F56" s="200">
        <f t="shared" si="0"/>
        <v>0</v>
      </c>
      <c r="G56" s="191">
        <f>'Development Budget - DEMO'!D56</f>
        <v>0</v>
      </c>
      <c r="H56" s="200">
        <f t="shared" si="1"/>
        <v>0</v>
      </c>
      <c r="I56" s="336"/>
      <c r="J56" s="69" t="s">
        <v>191</v>
      </c>
      <c r="K56" s="69" t="s">
        <v>191</v>
      </c>
      <c r="M56" s="200" t="str">
        <f t="shared" si="2"/>
        <v/>
      </c>
      <c r="N56" s="200" t="str">
        <f t="shared" si="3"/>
        <v/>
      </c>
    </row>
    <row r="57" spans="1:14">
      <c r="A57" s="45">
        <v>65</v>
      </c>
      <c r="B57" s="227" t="s">
        <v>237</v>
      </c>
      <c r="C57" s="361"/>
      <c r="D57" s="257">
        <v>0</v>
      </c>
      <c r="E57" s="257">
        <v>0</v>
      </c>
      <c r="F57" s="200">
        <f t="shared" si="0"/>
        <v>0</v>
      </c>
      <c r="G57" s="191">
        <f>'Development Budget - DEMO'!D57</f>
        <v>0</v>
      </c>
      <c r="H57" s="200">
        <f t="shared" si="1"/>
        <v>0</v>
      </c>
      <c r="I57" s="336"/>
      <c r="J57" s="69" t="s">
        <v>191</v>
      </c>
      <c r="K57" s="69" t="s">
        <v>191</v>
      </c>
      <c r="M57" s="200" t="str">
        <f t="shared" si="2"/>
        <v/>
      </c>
      <c r="N57" s="200" t="str">
        <f t="shared" si="3"/>
        <v/>
      </c>
    </row>
    <row r="58" spans="1:14">
      <c r="A58" s="45">
        <v>66</v>
      </c>
      <c r="B58" s="227" t="s">
        <v>26</v>
      </c>
      <c r="C58" s="361"/>
      <c r="D58" s="257">
        <v>0</v>
      </c>
      <c r="E58" s="257">
        <v>0</v>
      </c>
      <c r="F58" s="200">
        <f t="shared" si="0"/>
        <v>0</v>
      </c>
      <c r="G58" s="191">
        <f>'Development Budget - DEMO'!D58</f>
        <v>0</v>
      </c>
      <c r="H58" s="200">
        <f t="shared" si="1"/>
        <v>0</v>
      </c>
      <c r="I58" s="336"/>
      <c r="J58" s="69" t="s">
        <v>191</v>
      </c>
      <c r="K58" s="69" t="s">
        <v>191</v>
      </c>
      <c r="M58" s="200" t="str">
        <f t="shared" si="2"/>
        <v/>
      </c>
      <c r="N58" s="200" t="str">
        <f t="shared" si="3"/>
        <v/>
      </c>
    </row>
    <row r="59" spans="1:14" ht="28">
      <c r="A59" s="45">
        <v>67</v>
      </c>
      <c r="B59" s="227" t="s">
        <v>238</v>
      </c>
      <c r="C59" s="361"/>
      <c r="D59" s="257">
        <v>0</v>
      </c>
      <c r="E59" s="257">
        <v>0</v>
      </c>
      <c r="F59" s="200">
        <f t="shared" si="0"/>
        <v>0</v>
      </c>
      <c r="G59" s="191">
        <f>'Development Budget - DEMO'!D59</f>
        <v>0</v>
      </c>
      <c r="H59" s="200">
        <f t="shared" si="1"/>
        <v>0</v>
      </c>
      <c r="I59" s="336"/>
      <c r="J59" s="69" t="s">
        <v>191</v>
      </c>
      <c r="K59" s="69" t="s">
        <v>191</v>
      </c>
      <c r="M59" s="200" t="str">
        <f t="shared" si="2"/>
        <v/>
      </c>
      <c r="N59" s="200" t="str">
        <f t="shared" si="3"/>
        <v/>
      </c>
    </row>
    <row r="60" spans="1:14" ht="16">
      <c r="A60" s="217">
        <v>3.8</v>
      </c>
      <c r="B60" s="228" t="s">
        <v>239</v>
      </c>
      <c r="C60" s="228"/>
      <c r="D60" s="218">
        <f>SUM(D8:D59)</f>
        <v>0</v>
      </c>
      <c r="E60" s="218">
        <f t="shared" ref="E60:H60" si="4">SUM(E8:E59)</f>
        <v>0</v>
      </c>
      <c r="F60" s="218">
        <f t="shared" si="4"/>
        <v>0</v>
      </c>
      <c r="G60" s="218">
        <f t="shared" si="4"/>
        <v>0</v>
      </c>
      <c r="H60" s="218">
        <f t="shared" si="4"/>
        <v>0</v>
      </c>
      <c r="I60" s="219"/>
      <c r="J60" s="220"/>
      <c r="K60" s="220"/>
      <c r="M60" s="218">
        <f>SUM(M8:M59)</f>
        <v>0</v>
      </c>
      <c r="N60" s="218">
        <f>SUM(N8:N59)</f>
        <v>0</v>
      </c>
    </row>
    <row r="61" spans="1:14">
      <c r="A61" s="127"/>
      <c r="B61" s="229"/>
      <c r="C61" s="229"/>
      <c r="D61" s="128"/>
      <c r="E61" s="128"/>
      <c r="F61" s="128"/>
      <c r="G61" s="128"/>
      <c r="H61" s="128"/>
      <c r="I61" s="175"/>
      <c r="J61" s="159"/>
      <c r="K61" s="159"/>
      <c r="M61" s="129"/>
      <c r="N61" s="129"/>
    </row>
    <row r="62" spans="1:14" ht="15" customHeight="1">
      <c r="A62" s="130"/>
      <c r="B62" s="230" t="s">
        <v>27</v>
      </c>
      <c r="C62" s="230"/>
      <c r="D62" s="128"/>
      <c r="E62" s="128"/>
      <c r="F62" s="131"/>
      <c r="G62" s="131"/>
      <c r="H62" s="131"/>
      <c r="I62" s="131"/>
      <c r="J62" s="160"/>
      <c r="K62" s="159"/>
      <c r="M62" s="129"/>
      <c r="N62" s="129"/>
    </row>
    <row r="63" spans="1:14" ht="15" customHeight="1">
      <c r="A63" s="130"/>
      <c r="B63" s="231" t="s">
        <v>261</v>
      </c>
      <c r="C63" s="231"/>
      <c r="D63" s="132"/>
      <c r="E63" s="133"/>
      <c r="F63" s="133"/>
      <c r="G63" s="65"/>
      <c r="H63" s="133"/>
      <c r="I63" s="174"/>
      <c r="J63" s="158"/>
      <c r="K63" s="159"/>
      <c r="M63" s="129"/>
      <c r="N63" s="129"/>
    </row>
    <row r="64" spans="1:14" ht="15" customHeight="1">
      <c r="A64" s="129"/>
      <c r="B64" s="539" t="s">
        <v>281</v>
      </c>
      <c r="C64" s="539"/>
      <c r="D64" s="540"/>
      <c r="E64" s="540"/>
      <c r="F64" s="540"/>
      <c r="G64" s="540"/>
      <c r="H64" s="540"/>
      <c r="I64" s="540"/>
      <c r="J64" s="161"/>
      <c r="K64" s="159"/>
      <c r="M64" s="129"/>
      <c r="N64" s="129"/>
    </row>
    <row r="65" spans="1:14">
      <c r="A65" s="129"/>
      <c r="B65" s="534" t="s">
        <v>240</v>
      </c>
      <c r="C65" s="534"/>
      <c r="D65" s="534"/>
      <c r="E65" s="534"/>
      <c r="F65" s="534"/>
      <c r="G65" s="534"/>
      <c r="H65" s="534"/>
      <c r="I65" s="175"/>
      <c r="J65" s="159"/>
      <c r="K65" s="159"/>
      <c r="M65" s="129"/>
      <c r="N65" s="129"/>
    </row>
    <row r="66" spans="1:14">
      <c r="A66" s="129"/>
      <c r="B66" s="175"/>
      <c r="C66" s="175"/>
      <c r="D66" s="129"/>
      <c r="E66" s="129"/>
      <c r="F66" s="129"/>
      <c r="G66" s="129"/>
      <c r="H66" s="129"/>
      <c r="I66" s="266"/>
      <c r="J66" s="267"/>
      <c r="K66" s="159"/>
      <c r="M66" s="129"/>
      <c r="N66" s="129"/>
    </row>
    <row r="67" spans="1:14">
      <c r="B67" s="333" t="s">
        <v>251</v>
      </c>
      <c r="C67" s="334"/>
      <c r="D67" s="129"/>
      <c r="E67" s="129"/>
      <c r="F67" s="129"/>
      <c r="G67" s="129"/>
      <c r="H67" s="129"/>
      <c r="I67" s="175"/>
      <c r="J67" s="159"/>
      <c r="K67" s="159"/>
      <c r="M67" s="129"/>
      <c r="N67" s="129"/>
    </row>
    <row r="68" spans="1:14" s="129" customFormat="1">
      <c r="A68" s="355"/>
      <c r="B68" s="356"/>
      <c r="C68" s="356"/>
      <c r="I68" s="175"/>
      <c r="J68" s="159"/>
      <c r="K68" s="159"/>
    </row>
    <row r="69" spans="1:14" s="129" customFormat="1">
      <c r="A69" s="355"/>
      <c r="B69" s="334"/>
      <c r="C69" s="334"/>
      <c r="I69" s="175"/>
      <c r="J69" s="159"/>
      <c r="K69" s="159"/>
    </row>
    <row r="70" spans="1:14" s="129" customFormat="1">
      <c r="A70" s="355"/>
      <c r="B70" s="334"/>
      <c r="C70" s="334"/>
      <c r="I70" s="175"/>
      <c r="J70" s="159"/>
      <c r="K70" s="159"/>
    </row>
    <row r="71" spans="1:14" s="129" customFormat="1">
      <c r="A71" s="355"/>
      <c r="B71" s="334"/>
      <c r="C71" s="334"/>
      <c r="I71" s="175"/>
      <c r="J71" s="159"/>
      <c r="K71" s="159"/>
    </row>
    <row r="72" spans="1:14" s="129" customFormat="1">
      <c r="A72" s="355"/>
      <c r="B72" s="334"/>
      <c r="C72" s="334"/>
      <c r="I72" s="175"/>
      <c r="J72" s="159"/>
      <c r="K72" s="159"/>
    </row>
    <row r="73" spans="1:14" s="129" customFormat="1">
      <c r="A73" s="355"/>
      <c r="B73" s="334"/>
      <c r="C73" s="334"/>
      <c r="I73" s="175"/>
      <c r="J73" s="159"/>
      <c r="K73" s="159"/>
    </row>
    <row r="74" spans="1:14" s="129" customFormat="1">
      <c r="A74" s="355"/>
      <c r="B74" s="334"/>
      <c r="C74" s="334"/>
      <c r="I74" s="175"/>
      <c r="J74" s="159"/>
      <c r="K74" s="159"/>
    </row>
    <row r="75" spans="1:14" s="129" customFormat="1">
      <c r="A75" s="355"/>
      <c r="B75" s="334"/>
      <c r="C75" s="334"/>
      <c r="I75" s="175"/>
      <c r="J75" s="159"/>
      <c r="K75" s="159"/>
    </row>
    <row r="76" spans="1:14" s="129" customFormat="1">
      <c r="A76" s="355"/>
      <c r="B76" s="334"/>
      <c r="C76" s="334"/>
      <c r="I76" s="175"/>
      <c r="J76" s="159"/>
      <c r="K76" s="159"/>
    </row>
    <row r="77" spans="1:14" s="129" customFormat="1">
      <c r="A77" s="355"/>
      <c r="B77" s="334"/>
      <c r="C77" s="334"/>
      <c r="I77" s="175"/>
      <c r="J77" s="159"/>
      <c r="K77" s="159"/>
    </row>
    <row r="78" spans="1:14" s="129" customFormat="1">
      <c r="A78" s="355"/>
      <c r="B78" s="334"/>
      <c r="C78" s="334"/>
      <c r="I78" s="175"/>
      <c r="J78" s="159"/>
      <c r="K78" s="159"/>
    </row>
    <row r="79" spans="1:14" s="129" customFormat="1">
      <c r="A79" s="355"/>
      <c r="B79" s="334"/>
      <c r="C79" s="334"/>
      <c r="I79" s="175"/>
      <c r="J79" s="159"/>
      <c r="K79" s="159"/>
    </row>
    <row r="80" spans="1:14" s="129" customFormat="1">
      <c r="B80" s="175"/>
      <c r="C80" s="175"/>
      <c r="I80" s="175"/>
      <c r="J80" s="159"/>
      <c r="K80" s="159"/>
    </row>
    <row r="81" spans="2:11" s="129" customFormat="1">
      <c r="B81" s="175"/>
      <c r="C81" s="175"/>
      <c r="I81" s="175"/>
      <c r="J81" s="159"/>
      <c r="K81" s="159"/>
    </row>
    <row r="82" spans="2:11" s="129" customFormat="1">
      <c r="B82" s="175"/>
      <c r="C82" s="175"/>
      <c r="I82" s="175"/>
      <c r="J82" s="159"/>
      <c r="K82" s="159"/>
    </row>
    <row r="83" spans="2:11" s="129" customFormat="1">
      <c r="B83" s="175"/>
      <c r="C83" s="175"/>
      <c r="I83" s="175"/>
      <c r="J83" s="159"/>
      <c r="K83" s="159"/>
    </row>
    <row r="84" spans="2:11" s="129" customFormat="1">
      <c r="B84" s="175"/>
      <c r="C84" s="175"/>
      <c r="I84" s="175"/>
      <c r="J84" s="159"/>
      <c r="K84" s="159"/>
    </row>
    <row r="85" spans="2:11" s="129" customFormat="1">
      <c r="B85" s="175"/>
      <c r="C85" s="175"/>
      <c r="I85" s="175"/>
      <c r="J85" s="159"/>
      <c r="K85" s="159"/>
    </row>
    <row r="86" spans="2:11" s="129" customFormat="1">
      <c r="B86" s="175"/>
      <c r="C86" s="175"/>
      <c r="I86" s="175"/>
      <c r="J86" s="159"/>
      <c r="K86" s="159"/>
    </row>
    <row r="87" spans="2:11" s="129" customFormat="1">
      <c r="B87" s="175"/>
      <c r="C87" s="175"/>
      <c r="I87" s="175"/>
      <c r="J87" s="159"/>
      <c r="K87" s="159"/>
    </row>
    <row r="88" spans="2:11" s="129" customFormat="1">
      <c r="B88" s="175"/>
      <c r="C88" s="175"/>
      <c r="I88" s="175"/>
      <c r="J88" s="159"/>
      <c r="K88" s="159"/>
    </row>
    <row r="89" spans="2:11" s="129" customFormat="1">
      <c r="B89" s="175"/>
      <c r="C89" s="175"/>
      <c r="I89" s="175"/>
      <c r="J89" s="159"/>
      <c r="K89" s="159"/>
    </row>
    <row r="90" spans="2:11" s="129" customFormat="1">
      <c r="B90" s="175"/>
      <c r="C90" s="175"/>
      <c r="I90" s="175"/>
      <c r="J90" s="159"/>
      <c r="K90" s="159"/>
    </row>
    <row r="91" spans="2:11" s="129" customFormat="1">
      <c r="B91" s="175"/>
      <c r="C91" s="175"/>
      <c r="I91" s="175"/>
      <c r="J91" s="159"/>
      <c r="K91" s="159"/>
    </row>
    <row r="92" spans="2:11" s="129" customFormat="1">
      <c r="B92" s="175"/>
      <c r="C92" s="175"/>
      <c r="I92" s="175"/>
      <c r="J92" s="159"/>
      <c r="K92" s="159"/>
    </row>
    <row r="93" spans="2:11" s="129" customFormat="1">
      <c r="B93" s="175"/>
      <c r="C93" s="175"/>
      <c r="I93" s="175"/>
      <c r="J93" s="159"/>
      <c r="K93" s="159"/>
    </row>
    <row r="94" spans="2:11" s="129" customFormat="1">
      <c r="B94" s="175"/>
      <c r="C94" s="175"/>
      <c r="I94" s="175"/>
      <c r="J94" s="159"/>
      <c r="K94" s="159"/>
    </row>
    <row r="95" spans="2:11" s="129" customFormat="1">
      <c r="B95" s="175"/>
      <c r="C95" s="175"/>
      <c r="I95" s="175"/>
      <c r="J95" s="159"/>
      <c r="K95" s="159"/>
    </row>
    <row r="96" spans="2:11" s="129" customFormat="1">
      <c r="B96" s="175"/>
      <c r="C96" s="175"/>
      <c r="I96" s="175"/>
      <c r="J96" s="159"/>
      <c r="K96" s="159"/>
    </row>
    <row r="97" spans="2:11" s="129" customFormat="1">
      <c r="B97" s="175"/>
      <c r="C97" s="175"/>
      <c r="I97" s="175"/>
      <c r="J97" s="159"/>
      <c r="K97" s="159"/>
    </row>
    <row r="98" spans="2:11" s="129" customFormat="1">
      <c r="B98" s="175"/>
      <c r="C98" s="175"/>
      <c r="I98" s="175"/>
      <c r="J98" s="159"/>
      <c r="K98" s="159"/>
    </row>
    <row r="99" spans="2:11" s="129" customFormat="1">
      <c r="B99" s="175"/>
      <c r="C99" s="175"/>
      <c r="I99" s="175"/>
      <c r="J99" s="159"/>
      <c r="K99" s="159"/>
    </row>
    <row r="100" spans="2:11" s="129" customFormat="1">
      <c r="B100" s="175"/>
      <c r="C100" s="175"/>
      <c r="I100" s="175"/>
      <c r="J100" s="159"/>
      <c r="K100" s="159"/>
    </row>
  </sheetData>
  <protectedRanges>
    <protectedRange sqref="C91 C94 C96" name="Range1_2"/>
  </protectedRanges>
  <mergeCells count="7">
    <mergeCell ref="B65:H65"/>
    <mergeCell ref="A1:N1"/>
    <mergeCell ref="D2:H2"/>
    <mergeCell ref="D3:H3"/>
    <mergeCell ref="D4:H4"/>
    <mergeCell ref="D5:H5"/>
    <mergeCell ref="B64:I64"/>
  </mergeCells>
  <dataValidations count="1">
    <dataValidation type="list" allowBlank="1" showInputMessage="1" showErrorMessage="1" sqref="J8:K59" xr:uid="{2D9DD8B5-2284-E341-8801-D975EFA233B5}">
      <formula1>$K$5:$K$6</formula1>
    </dataValidation>
  </dataValidations>
  <pageMargins left="0.7" right="0.7" top="0.75" bottom="0.75" header="0.3" footer="0.3"/>
  <pageSetup scale="51" orientation="landscape" horizontalDpi="0" verticalDpi="0"/>
  <headerFooter>
    <oddFooter>Page &amp;P de &amp;N</oddFooter>
  </headerFooter>
  <rowBreaks count="1" manualBreakCount="1">
    <brk id="60" max="16383" man="1"/>
  </rowBreaks>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736F-98DF-433F-86FB-67ABFC097582}">
  <dimension ref="A1"/>
  <sheetViews>
    <sheetView workbookViewId="0"/>
  </sheetViews>
  <sheetFormatPr baseColWidth="10" defaultColWidth="11" defaultRowHeight="1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A0D6753CEE9E48B8C0B65953B29A9A" ma:contentTypeVersion="17" ma:contentTypeDescription="Create a new document." ma:contentTypeScope="" ma:versionID="a281f1d9f3d36de96c1e85bc76eb2865">
  <xsd:schema xmlns:xsd="http://www.w3.org/2001/XMLSchema" xmlns:xs="http://www.w3.org/2001/XMLSchema" xmlns:p="http://schemas.microsoft.com/office/2006/metadata/properties" xmlns:ns2="da5e8344-f79c-48f5-bfe6-4570bd8904b3" xmlns:ns3="98a69270-ef87-44c8-8df6-3e5343f4727a" targetNamespace="http://schemas.microsoft.com/office/2006/metadata/properties" ma:root="true" ma:fieldsID="a7eee4242e7876c2e5a45ff1e65e690e" ns2:_="" ns3:_="">
    <xsd:import namespace="da5e8344-f79c-48f5-bfe6-4570bd8904b3"/>
    <xsd:import namespace="98a69270-ef87-44c8-8df6-3e5343f47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e8344-f79c-48f5-bfe6-4570bd890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77944a0-7bf1-439a-a235-ee9fc9e172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a69270-ef87-44c8-8df6-3e5343f4727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8e40892-ee74-4bbf-b0b7-16edbed864da}" ma:internalName="TaxCatchAll" ma:showField="CatchAllData" ma:web="98a69270-ef87-44c8-8df6-3e5343f472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a5e8344-f79c-48f5-bfe6-4570bd8904b3" xsi:nil="true"/>
    <lcf76f155ced4ddcb4097134ff3c332f xmlns="da5e8344-f79c-48f5-bfe6-4570bd8904b3">
      <Terms xmlns="http://schemas.microsoft.com/office/infopath/2007/PartnerControls"/>
    </lcf76f155ced4ddcb4097134ff3c332f>
    <TaxCatchAll xmlns="98a69270-ef87-44c8-8df6-3e5343f4727a" xsi:nil="true"/>
  </documentManagement>
</p:properties>
</file>

<file path=customXml/itemProps1.xml><?xml version="1.0" encoding="utf-8"?>
<ds:datastoreItem xmlns:ds="http://schemas.openxmlformats.org/officeDocument/2006/customXml" ds:itemID="{5CFE8A7A-275B-4A14-AB53-312D2441C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e8344-f79c-48f5-bfe6-4570bd8904b3"/>
    <ds:schemaRef ds:uri="98a69270-ef87-44c8-8df6-3e5343f47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121925-C235-47D8-B4A8-847D5EF91458}">
  <ds:schemaRefs>
    <ds:schemaRef ds:uri="http://schemas.microsoft.com/sharepoint/v3/contenttype/forms"/>
  </ds:schemaRefs>
</ds:datastoreItem>
</file>

<file path=customXml/itemProps3.xml><?xml version="1.0" encoding="utf-8"?>
<ds:datastoreItem xmlns:ds="http://schemas.openxmlformats.org/officeDocument/2006/customXml" ds:itemID="{256FBCEA-0B71-4CB3-A041-3D8DE06157FE}">
  <ds:schemaRefs>
    <ds:schemaRef ds:uri="98a69270-ef87-44c8-8df6-3e5343f4727a"/>
    <ds:schemaRef ds:uri="http://www.w3.org/XML/1998/namespace"/>
    <ds:schemaRef ds:uri="http://purl.org/dc/dcmitype/"/>
    <ds:schemaRef ds:uri="http://schemas.microsoft.com/office/2006/metadata/properties"/>
    <ds:schemaRef ds:uri="da5e8344-f79c-48f5-bfe6-4570bd8904b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10</vt:i4>
      </vt:variant>
      <vt:variant>
        <vt:lpstr>Plages nommées</vt:lpstr>
      </vt:variant>
      <vt:variant>
        <vt:i4>5</vt:i4>
      </vt:variant>
    </vt:vector>
  </HeadingPairs>
  <TitlesOfParts>
    <vt:vector size="15" baseType="lpstr">
      <vt:lpstr>Instructions</vt:lpstr>
      <vt:lpstr>Development Budget - TOPSHEET</vt:lpstr>
      <vt:lpstr>Development Budget - DEMO</vt:lpstr>
      <vt:lpstr>Related Party - TOPSHEET</vt:lpstr>
      <vt:lpstr>Related Party - DEMO</vt:lpstr>
      <vt:lpstr>Financial Structure</vt:lpstr>
      <vt:lpstr>Cash flow</vt:lpstr>
      <vt:lpstr>Cost Report TOPSHEET</vt:lpstr>
      <vt:lpstr>Cost Report DEMO</vt:lpstr>
      <vt:lpstr>Feuil1</vt:lpstr>
      <vt:lpstr>'Cost Report DEMO'!Zone_d_impression</vt:lpstr>
      <vt:lpstr>'Cost Report TOPSHEET'!Zone_d_impression</vt:lpstr>
      <vt:lpstr>'Development Budget - DEMO'!Zone_d_impression</vt:lpstr>
      <vt:lpstr>'Development Budget - TOPSHEET'!Zone_d_impression</vt:lpstr>
      <vt:lpstr>'Related Party - DEMO'!Zone_d_impression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Godon</dc:creator>
  <cp:lastModifiedBy>Elaine Jacques</cp:lastModifiedBy>
  <cp:lastPrinted>2018-12-11T21:54:02Z</cp:lastPrinted>
  <dcterms:created xsi:type="dcterms:W3CDTF">2000-08-14T13:58:28Z</dcterms:created>
  <dcterms:modified xsi:type="dcterms:W3CDTF">2024-11-20T14:34:30Z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0x01010059A0D6753CEE9E48B8C0B65953B29A9A</vt:lpwstr>
  </property>
  <property fmtid="{D5CDD505-2E9C-101B-9397-08002B2CF9AE}" pid="3" name="MediaServiceImageTags">
    <vt:lpwstr/>
  </property>
</Properties>
</file>