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date1904="1"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2 Forms/ZIP/LDI_DOCUMENTATION/"/>
    </mc:Choice>
  </mc:AlternateContent>
  <xr:revisionPtr revIDLastSave="0" documentId="13_ncr:1_{027CCC15-21E0-C341-97E5-F525381A9839}" xr6:coauthVersionLast="47" xr6:coauthVersionMax="47" xr10:uidLastSave="{00000000-0000-0000-0000-000000000000}"/>
  <bookViews>
    <workbookView xWindow="2000" yWindow="500" windowWidth="36300" windowHeight="19700" tabRatio="749" xr2:uid="{00000000-000D-0000-FFFF-FFFF00000000}"/>
  </bookViews>
  <sheets>
    <sheet name="Instructions" sheetId="22" r:id="rId1"/>
    <sheet name="Dévelopment Budget - SOMMAIRE" sheetId="19" r:id="rId2"/>
    <sheet name="Développement Budget - DÉMO" sheetId="18" r:id="rId3"/>
    <sheet name="Parties liées - SOMMAIRE" sheetId="20" r:id="rId4"/>
    <sheet name="Parties liées - DÉMO" sheetId="14" r:id="rId5"/>
    <sheet name="Structure de financement" sheetId="7" r:id="rId6"/>
    <sheet name="Mouvement de trésorerie" sheetId="21" r:id="rId7"/>
    <sheet name="Rapport de coûts - SOMMAIRE" sheetId="15" r:id="rId8"/>
    <sheet name="Rapport de coûts - DÉMO" sheetId="16" r:id="rId9"/>
    <sheet name="Feuil1" sheetId="10" state="hidden" r:id="rId10"/>
  </sheets>
  <definedNames>
    <definedName name="_xlnm._FilterDatabase" localSheetId="4" hidden="1">'Parties liées - DÉMO'!$B$3:$F$56</definedName>
    <definedName name="_xlnm._FilterDatabase" localSheetId="3" hidden="1">'Parties liées - SOMMAIRE'!$B$3:$F$47</definedName>
    <definedName name="accessoires">#REF!</definedName>
    <definedName name="amortissement_séries">#REF!</definedName>
    <definedName name="animaux">#REF!</definedName>
    <definedName name="bénéfices_marginaux">#REF!</definedName>
    <definedName name="caméra">#REF!</definedName>
    <definedName name="comédiens">#REF!</definedName>
    <definedName name="costumes">#REF!</definedName>
    <definedName name="coût_de_l_émission">#REF!</definedName>
    <definedName name="coûts_indirects">#REF!</definedName>
    <definedName name="décors">#REF!</definedName>
    <definedName name="détails_lieux">#REF!</definedName>
    <definedName name="deuxième_équipe">#REF!</definedName>
    <definedName name="droits_d_auteur">#REF!</definedName>
    <definedName name="effets_spéciaux">#REF!</definedName>
    <definedName name="électrique">#REF!</definedName>
    <definedName name="équipe_accessoires">#REF!</definedName>
    <definedName name="équipe_caméra">#REF!</definedName>
    <definedName name="équipe_conception_artistique">#REF!</definedName>
    <definedName name="équipe_construction">#REF!</definedName>
    <definedName name="équipe_costumes">#REF!</definedName>
    <definedName name="équipe_décors">#REF!</definedName>
    <definedName name="équipe_effets_spéciaux">#REF!</definedName>
    <definedName name="équipe_électrique">#REF!</definedName>
    <definedName name="équipe_machiniste">#REF!</definedName>
    <definedName name="équipe_maq_coiff">#REF!</definedName>
    <definedName name="équipe_montage">#REF!</definedName>
    <definedName name="équipe_production">#REF!</definedName>
    <definedName name="équipe_resp_animaux">#REF!</definedName>
    <definedName name="équipe_son">#REF!</definedName>
    <definedName name="équipe_tehnique_vidéo">#REF!</definedName>
    <definedName name="équipe_transport">#REF!</definedName>
    <definedName name="figuration">#REF!</definedName>
    <definedName name="frais_bur_lieux_de_tournage">#REF!</definedName>
    <definedName name="frais_bur._de_prod">#REF!</definedName>
    <definedName name="frais_développement">#REF!</definedName>
    <definedName name="frais_généraux__divers">#REF!</definedName>
    <definedName name="frais_lieux_de_tournage">#REF!</definedName>
    <definedName name="frais_régie">#REF!</definedName>
    <definedName name="frais_studio">#REF!</definedName>
    <definedName name="garantie_de_bonne_fin">#REF!</definedName>
    <definedName name="grand_total">#REF!</definedName>
    <definedName name="imprévus">#REF!</definedName>
    <definedName name="labo_de_production">#REF!</definedName>
    <definedName name="labo_film_postprod">#REF!</definedName>
    <definedName name="machiniste">#REF!</definedName>
    <definedName name="maquillage_coiffure">#REF!</definedName>
    <definedName name="matériel_d_artiste">#REF!</definedName>
    <definedName name="matériel_de_construction">#REF!</definedName>
    <definedName name="montage">#REF!</definedName>
    <definedName name="musique">#REF!</definedName>
    <definedName name="postprod_film_son">#REF!</definedName>
    <definedName name="postprod_vidéo_image">#REF!</definedName>
    <definedName name="postprod_vidéo_son">#REF!</definedName>
    <definedName name="producteur">#REF!</definedName>
    <definedName name="publicité">#REF!</definedName>
    <definedName name="réalisation">#REF!</definedName>
    <definedName name="rubans_magnétoscopiques">#REF!</definedName>
    <definedName name="scénario">#REF!</definedName>
    <definedName name="sommaire">#REF!</definedName>
    <definedName name="son">#REF!</definedName>
    <definedName name="studio_vidéo">#REF!</definedName>
    <definedName name="titres_optiques_archives">#REF!</definedName>
    <definedName name="transport">#REF!</definedName>
    <definedName name="unité_mobile_vidéo">#REF!</definedName>
    <definedName name="vedettes_forfaitaires">#REF!</definedName>
    <definedName name="version">#REF!</definedName>
    <definedName name="voyages_séjour">#REF!</definedName>
    <definedName name="_xlnm.Print_Area" localSheetId="1">'Dévelopment Budget - SOMMAIRE'!$B$2:$L$55</definedName>
    <definedName name="_xlnm.Print_Area" localSheetId="2">'Développement Budget - DÉMO'!$B$1:$I$63</definedName>
    <definedName name="_xlnm.Print_Area" localSheetId="4">'Parties liées - DÉMO'!$B$1:$F$62</definedName>
    <definedName name="_xlnm.Print_Area" localSheetId="8">'Rapport de coûts - DÉMO'!$B$1:$O$67</definedName>
  </definedNames>
  <calcPr calcId="191029"/>
  <customWorkbookViews>
    <customWorkbookView name="NEWSOMK - Personal View" guid="{40963AEF-132B-45AC-BECA-787233ED8A0E}" mergeInterval="0" personalView="1" maximized="1" windowWidth="1012" windowHeight="531"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6" l="1"/>
  <c r="E4" i="16"/>
  <c r="E3" i="16"/>
  <c r="H49" i="15"/>
  <c r="I49" i="15"/>
  <c r="H51" i="15"/>
  <c r="I51" i="15" s="1"/>
  <c r="K8" i="19"/>
  <c r="H8" i="18"/>
  <c r="L8" i="19"/>
  <c r="K12" i="19"/>
  <c r="N8" i="16" l="1"/>
  <c r="P27" i="15" l="1"/>
  <c r="Q27" i="15"/>
  <c r="G27" i="15"/>
  <c r="H27" i="15"/>
  <c r="I27" i="15" s="1"/>
  <c r="E32" i="21" l="1"/>
  <c r="F32" i="21"/>
  <c r="G32" i="21"/>
  <c r="H32" i="21"/>
  <c r="I32" i="21"/>
  <c r="J32" i="21"/>
  <c r="K32" i="21"/>
  <c r="L32" i="21"/>
  <c r="M32" i="21"/>
  <c r="N32" i="21"/>
  <c r="O32" i="21"/>
  <c r="P32" i="21"/>
  <c r="E21" i="21"/>
  <c r="F21" i="21"/>
  <c r="G21" i="21"/>
  <c r="H21" i="21"/>
  <c r="I21" i="21"/>
  <c r="J21" i="21"/>
  <c r="K21" i="21"/>
  <c r="L21" i="21"/>
  <c r="M21" i="21"/>
  <c r="N21" i="21"/>
  <c r="O21" i="21"/>
  <c r="P21" i="21"/>
  <c r="D50" i="21" l="1"/>
  <c r="D48" i="21"/>
  <c r="D46" i="21"/>
  <c r="D40" i="21"/>
  <c r="D39" i="21"/>
  <c r="D35" i="21"/>
  <c r="D36" i="21" s="1"/>
  <c r="Q50" i="21"/>
  <c r="Q48" i="21"/>
  <c r="Q46" i="21"/>
  <c r="P41" i="21"/>
  <c r="O41" i="21"/>
  <c r="N41" i="21"/>
  <c r="M41" i="21"/>
  <c r="L41" i="21"/>
  <c r="K41" i="21"/>
  <c r="J41" i="21"/>
  <c r="I41" i="21"/>
  <c r="H41" i="21"/>
  <c r="G41" i="21"/>
  <c r="F41" i="21"/>
  <c r="E41" i="21"/>
  <c r="Q40" i="21"/>
  <c r="Q39" i="21"/>
  <c r="P36" i="21"/>
  <c r="O36" i="21"/>
  <c r="N36" i="21"/>
  <c r="M36" i="21"/>
  <c r="L36" i="21"/>
  <c r="K36" i="21"/>
  <c r="J36" i="21"/>
  <c r="I36" i="21"/>
  <c r="H36" i="21"/>
  <c r="G36" i="21"/>
  <c r="F36" i="21"/>
  <c r="E36" i="21"/>
  <c r="Q35" i="21"/>
  <c r="Q32" i="21"/>
  <c r="Q31" i="21"/>
  <c r="Q30" i="21"/>
  <c r="Q29" i="21"/>
  <c r="Q28" i="21"/>
  <c r="Q27" i="21"/>
  <c r="Q26" i="21"/>
  <c r="Q25" i="21"/>
  <c r="Q24" i="21"/>
  <c r="D26" i="21"/>
  <c r="D27" i="21"/>
  <c r="D28" i="21"/>
  <c r="D29" i="21"/>
  <c r="D30" i="21"/>
  <c r="D25" i="21"/>
  <c r="D24" i="21"/>
  <c r="D13" i="21"/>
  <c r="D14" i="21"/>
  <c r="D15" i="21"/>
  <c r="D16" i="21"/>
  <c r="D17" i="21"/>
  <c r="D18" i="21"/>
  <c r="D19" i="21"/>
  <c r="D20" i="21"/>
  <c r="D12" i="21"/>
  <c r="D8" i="21"/>
  <c r="D9" i="21" s="1"/>
  <c r="C4" i="20" a="1"/>
  <c r="C4" i="20" s="1"/>
  <c r="B4" i="20" a="1"/>
  <c r="B4" i="20" s="1"/>
  <c r="P64" i="21"/>
  <c r="O64" i="21"/>
  <c r="N64" i="21"/>
  <c r="M64" i="21"/>
  <c r="L64" i="21"/>
  <c r="K64" i="21"/>
  <c r="J64" i="21"/>
  <c r="I64" i="21"/>
  <c r="H64" i="21"/>
  <c r="G64" i="21"/>
  <c r="F64" i="21"/>
  <c r="E64" i="21"/>
  <c r="Q62" i="21"/>
  <c r="Q61" i="21"/>
  <c r="Q60" i="21"/>
  <c r="Q59" i="21"/>
  <c r="Q58" i="21"/>
  <c r="Q57" i="21"/>
  <c r="Q56" i="21"/>
  <c r="Q55" i="21"/>
  <c r="Q20" i="21"/>
  <c r="Q19" i="21"/>
  <c r="Q18" i="21"/>
  <c r="Q17" i="21"/>
  <c r="Q16" i="21"/>
  <c r="Q15" i="21"/>
  <c r="Q14" i="21"/>
  <c r="Q13" i="21"/>
  <c r="Q12" i="21"/>
  <c r="P9" i="21"/>
  <c r="O9" i="21"/>
  <c r="N9" i="21"/>
  <c r="M9" i="21"/>
  <c r="L9" i="21"/>
  <c r="K9" i="21"/>
  <c r="J9" i="21"/>
  <c r="I9" i="21"/>
  <c r="H9" i="21"/>
  <c r="G9" i="21"/>
  <c r="F9" i="21"/>
  <c r="E9" i="21"/>
  <c r="Q8" i="21"/>
  <c r="P10" i="15"/>
  <c r="O8" i="16"/>
  <c r="H43" i="21" l="1"/>
  <c r="P43" i="21"/>
  <c r="P51" i="21" s="1"/>
  <c r="I43" i="21"/>
  <c r="Q64" i="21"/>
  <c r="J43" i="21"/>
  <c r="J51" i="21" s="1"/>
  <c r="J66" i="21" s="1"/>
  <c r="K43" i="21"/>
  <c r="Q36" i="21"/>
  <c r="L43" i="21"/>
  <c r="L51" i="21" s="1"/>
  <c r="L66" i="21" s="1"/>
  <c r="E43" i="21"/>
  <c r="M43" i="21"/>
  <c r="D41" i="21"/>
  <c r="Q41" i="21"/>
  <c r="M51" i="21"/>
  <c r="M66" i="21" s="1"/>
  <c r="G43" i="21"/>
  <c r="E51" i="21"/>
  <c r="O43" i="21"/>
  <c r="H51" i="21"/>
  <c r="H66" i="21" s="1"/>
  <c r="N43" i="21"/>
  <c r="D21" i="21"/>
  <c r="F43" i="21"/>
  <c r="I51" i="21"/>
  <c r="I66" i="21" s="1"/>
  <c r="K51" i="21"/>
  <c r="K66" i="21" s="1"/>
  <c r="P66" i="21"/>
  <c r="Q21" i="21"/>
  <c r="Q9" i="21"/>
  <c r="G31" i="15"/>
  <c r="H31" i="15"/>
  <c r="I31" i="15" s="1"/>
  <c r="P31" i="15"/>
  <c r="Q31" i="15"/>
  <c r="E2" i="15"/>
  <c r="G51" i="21" l="1"/>
  <c r="G66" i="21" s="1"/>
  <c r="N51" i="21"/>
  <c r="N66" i="21" s="1"/>
  <c r="F51" i="21"/>
  <c r="O51" i="21"/>
  <c r="O66" i="21" s="1"/>
  <c r="Q43" i="21"/>
  <c r="E66" i="21"/>
  <c r="E68" i="21" s="1"/>
  <c r="Q51" i="21" l="1"/>
  <c r="F66" i="21"/>
  <c r="F68" i="21" s="1"/>
  <c r="G68" i="21" s="1"/>
  <c r="H68" i="21" s="1"/>
  <c r="I68" i="21" s="1"/>
  <c r="J68" i="21" s="1"/>
  <c r="K68" i="21" s="1"/>
  <c r="L68" i="21" s="1"/>
  <c r="M68" i="21" s="1"/>
  <c r="N68" i="21" s="1"/>
  <c r="O68" i="21" s="1"/>
  <c r="P68" i="21" s="1"/>
  <c r="F4" i="14" a="1"/>
  <c r="F4" i="14" s="1"/>
  <c r="C4" i="14" a="1"/>
  <c r="C4" i="14" s="1"/>
  <c r="B4" i="14" a="1"/>
  <c r="B4" i="14" s="1"/>
  <c r="F16" i="7"/>
  <c r="I15" i="7"/>
  <c r="H15" i="7"/>
  <c r="F14" i="7"/>
  <c r="F13" i="7"/>
  <c r="F12" i="7"/>
  <c r="F11" i="7"/>
  <c r="F10" i="7"/>
  <c r="F9" i="7"/>
  <c r="F8" i="7"/>
  <c r="F7" i="7"/>
  <c r="F6" i="7"/>
  <c r="F5" i="7"/>
  <c r="F4" i="7"/>
  <c r="D59" i="21" s="1"/>
  <c r="D64" i="21" s="1"/>
  <c r="F15" i="7" l="1"/>
  <c r="G13" i="7" s="1"/>
  <c r="G8" i="7" l="1"/>
  <c r="G4" i="7"/>
  <c r="G12" i="7"/>
  <c r="G14" i="7"/>
  <c r="G6" i="7"/>
  <c r="G11" i="7"/>
  <c r="G7" i="7"/>
  <c r="G16" i="7"/>
  <c r="G5" i="7"/>
  <c r="G9" i="7"/>
  <c r="G10" i="7"/>
  <c r="G15" i="7" l="1"/>
  <c r="E2" i="16" l="1"/>
  <c r="C5" i="18"/>
  <c r="N9" i="16"/>
  <c r="O9" i="16"/>
  <c r="N10" i="16"/>
  <c r="O10" i="16"/>
  <c r="N11" i="16"/>
  <c r="O11" i="16"/>
  <c r="N12" i="16"/>
  <c r="O12" i="16"/>
  <c r="N13" i="16"/>
  <c r="O13" i="16"/>
  <c r="N14" i="16"/>
  <c r="O14" i="16"/>
  <c r="N15" i="16"/>
  <c r="O15" i="16"/>
  <c r="N16" i="16"/>
  <c r="O16" i="16"/>
  <c r="N17" i="16"/>
  <c r="O17" i="16"/>
  <c r="N18" i="16"/>
  <c r="O18" i="16"/>
  <c r="N19" i="16"/>
  <c r="O19" i="16"/>
  <c r="N20" i="16"/>
  <c r="O20" i="16"/>
  <c r="N21" i="16"/>
  <c r="O21" i="16"/>
  <c r="N22" i="16"/>
  <c r="O22" i="16"/>
  <c r="N23" i="16"/>
  <c r="O23" i="16"/>
  <c r="N24" i="16"/>
  <c r="O24" i="16"/>
  <c r="N25" i="16"/>
  <c r="O25" i="16"/>
  <c r="N26" i="16"/>
  <c r="O26" i="16"/>
  <c r="N27" i="16"/>
  <c r="O27" i="16"/>
  <c r="N28" i="16"/>
  <c r="O28" i="16"/>
  <c r="N29" i="16"/>
  <c r="O29" i="16"/>
  <c r="N30" i="16"/>
  <c r="O30" i="16"/>
  <c r="N31" i="16"/>
  <c r="O31" i="16"/>
  <c r="N32" i="16"/>
  <c r="O32" i="16"/>
  <c r="N33" i="16"/>
  <c r="O33" i="16"/>
  <c r="N34" i="16"/>
  <c r="O34" i="16"/>
  <c r="N35" i="16"/>
  <c r="O35" i="16"/>
  <c r="N36" i="16"/>
  <c r="O36" i="16"/>
  <c r="N37" i="16"/>
  <c r="O37" i="16"/>
  <c r="N38" i="16"/>
  <c r="O38" i="16"/>
  <c r="N39" i="16"/>
  <c r="O39" i="16"/>
  <c r="N40" i="16"/>
  <c r="O40" i="16"/>
  <c r="N41" i="16"/>
  <c r="O41" i="16"/>
  <c r="N42" i="16"/>
  <c r="O42" i="16"/>
  <c r="N43" i="16"/>
  <c r="O43" i="16"/>
  <c r="N44" i="16"/>
  <c r="O44" i="16"/>
  <c r="N45" i="16"/>
  <c r="O45" i="16"/>
  <c r="N46" i="16"/>
  <c r="O46" i="16"/>
  <c r="N47" i="16"/>
  <c r="O47" i="16"/>
  <c r="N48" i="16"/>
  <c r="O48" i="16"/>
  <c r="N49" i="16"/>
  <c r="O49" i="16"/>
  <c r="N50" i="16"/>
  <c r="O50" i="16"/>
  <c r="N51" i="16"/>
  <c r="O51" i="16"/>
  <c r="N52" i="16"/>
  <c r="O52" i="16"/>
  <c r="N53" i="16"/>
  <c r="O53" i="16"/>
  <c r="N54" i="16"/>
  <c r="O54" i="16"/>
  <c r="N55" i="16"/>
  <c r="O55" i="16"/>
  <c r="N56" i="16"/>
  <c r="O56" i="16"/>
  <c r="N57" i="16"/>
  <c r="O57" i="16"/>
  <c r="N58" i="16"/>
  <c r="O58" i="16"/>
  <c r="N59" i="16"/>
  <c r="O59" i="16"/>
  <c r="Q53" i="15"/>
  <c r="P53" i="15"/>
  <c r="Q51" i="15"/>
  <c r="P51" i="15"/>
  <c r="Q49" i="15"/>
  <c r="P49" i="15"/>
  <c r="Q42" i="15"/>
  <c r="P42" i="15"/>
  <c r="Q41" i="15"/>
  <c r="P41" i="15"/>
  <c r="Q37" i="15"/>
  <c r="P37" i="15"/>
  <c r="P28" i="15"/>
  <c r="Q28" i="15"/>
  <c r="P29" i="15"/>
  <c r="Q29" i="15"/>
  <c r="P30" i="15"/>
  <c r="Q30" i="15"/>
  <c r="P32" i="15"/>
  <c r="Q32" i="15"/>
  <c r="Q26" i="15"/>
  <c r="P26" i="15"/>
  <c r="P15" i="15"/>
  <c r="Q15" i="15"/>
  <c r="P16" i="15"/>
  <c r="Q16" i="15"/>
  <c r="P17" i="15"/>
  <c r="Q17" i="15"/>
  <c r="P18" i="15"/>
  <c r="Q18" i="15"/>
  <c r="P19" i="15"/>
  <c r="Q19" i="15"/>
  <c r="P20" i="15"/>
  <c r="Q20" i="15"/>
  <c r="P21" i="15"/>
  <c r="Q21" i="15"/>
  <c r="P22" i="15"/>
  <c r="Q22" i="15"/>
  <c r="Q14" i="15"/>
  <c r="P14" i="15"/>
  <c r="H37" i="15"/>
  <c r="I14" i="16"/>
  <c r="I38" i="16"/>
  <c r="I44" i="16"/>
  <c r="I45" i="16"/>
  <c r="G9" i="16"/>
  <c r="G10" i="16"/>
  <c r="G11" i="16"/>
  <c r="G12" i="16"/>
  <c r="I12" i="16" s="1"/>
  <c r="G13" i="16"/>
  <c r="I13" i="16" s="1"/>
  <c r="G14" i="16"/>
  <c r="G15" i="16"/>
  <c r="I15" i="16" s="1"/>
  <c r="G16" i="16"/>
  <c r="G17" i="16"/>
  <c r="G18" i="16"/>
  <c r="G19" i="16"/>
  <c r="G20" i="16"/>
  <c r="G21" i="16"/>
  <c r="I21" i="16" s="1"/>
  <c r="G22" i="16"/>
  <c r="G23" i="16"/>
  <c r="G24" i="16"/>
  <c r="G25" i="16"/>
  <c r="G26" i="16"/>
  <c r="G27" i="16"/>
  <c r="G28" i="16"/>
  <c r="G29" i="16"/>
  <c r="G30" i="16"/>
  <c r="G31" i="16"/>
  <c r="G32" i="16"/>
  <c r="G33" i="16"/>
  <c r="G34" i="16"/>
  <c r="G35" i="16"/>
  <c r="G36" i="16"/>
  <c r="G37" i="16"/>
  <c r="I37" i="16" s="1"/>
  <c r="G38" i="16"/>
  <c r="G39" i="16"/>
  <c r="G40" i="16"/>
  <c r="G41" i="16"/>
  <c r="G42" i="16"/>
  <c r="G43" i="16"/>
  <c r="G44" i="16"/>
  <c r="G45" i="16"/>
  <c r="G46" i="16"/>
  <c r="G47" i="16"/>
  <c r="G48" i="16"/>
  <c r="G49" i="16"/>
  <c r="G50" i="16"/>
  <c r="G51" i="16"/>
  <c r="G52" i="16"/>
  <c r="I52" i="16" s="1"/>
  <c r="G53" i="16"/>
  <c r="I53" i="16" s="1"/>
  <c r="G54" i="16"/>
  <c r="I54" i="16" s="1"/>
  <c r="G55" i="16"/>
  <c r="I55" i="16" s="1"/>
  <c r="G56" i="16"/>
  <c r="I56" i="16" s="1"/>
  <c r="G57" i="16"/>
  <c r="G58" i="16"/>
  <c r="G59" i="16"/>
  <c r="E60" i="16"/>
  <c r="G8" i="16"/>
  <c r="H9" i="16"/>
  <c r="I9" i="16" s="1"/>
  <c r="H10" i="16"/>
  <c r="I10" i="16" s="1"/>
  <c r="H11" i="16"/>
  <c r="I11" i="16" s="1"/>
  <c r="H12" i="16"/>
  <c r="H13" i="16"/>
  <c r="H14" i="16"/>
  <c r="H15" i="16"/>
  <c r="H16" i="16"/>
  <c r="H17" i="16"/>
  <c r="I17" i="16" s="1"/>
  <c r="H18" i="16"/>
  <c r="I18" i="16" s="1"/>
  <c r="H19" i="16"/>
  <c r="I19" i="16" s="1"/>
  <c r="H20" i="16"/>
  <c r="H21" i="16"/>
  <c r="H22" i="16"/>
  <c r="H23" i="16"/>
  <c r="H24" i="16"/>
  <c r="H25" i="16"/>
  <c r="I25" i="16" s="1"/>
  <c r="H26" i="16"/>
  <c r="I26" i="16" s="1"/>
  <c r="H27" i="16"/>
  <c r="I27" i="16" s="1"/>
  <c r="H28" i="16"/>
  <c r="I28" i="16" s="1"/>
  <c r="H29" i="16"/>
  <c r="H30" i="16"/>
  <c r="H31" i="16"/>
  <c r="H32" i="16"/>
  <c r="H33" i="16"/>
  <c r="I33" i="16" s="1"/>
  <c r="H34" i="16"/>
  <c r="I34" i="16" s="1"/>
  <c r="H35" i="16"/>
  <c r="I35" i="16" s="1"/>
  <c r="H36" i="16"/>
  <c r="H37" i="16"/>
  <c r="H38" i="16"/>
  <c r="H39" i="16"/>
  <c r="H40" i="16"/>
  <c r="H41" i="16"/>
  <c r="I41" i="16" s="1"/>
  <c r="H42" i="16"/>
  <c r="I42" i="16" s="1"/>
  <c r="H43" i="16"/>
  <c r="I43" i="16" s="1"/>
  <c r="H44" i="16"/>
  <c r="H45" i="16"/>
  <c r="H46" i="16"/>
  <c r="I46" i="16" s="1"/>
  <c r="H47" i="16"/>
  <c r="I47" i="16" s="1"/>
  <c r="H48" i="16"/>
  <c r="I48" i="16" s="1"/>
  <c r="H49" i="16"/>
  <c r="I49" i="16" s="1"/>
  <c r="H50" i="16"/>
  <c r="I50" i="16" s="1"/>
  <c r="H51" i="16"/>
  <c r="I51" i="16" s="1"/>
  <c r="H52" i="16"/>
  <c r="H53" i="16"/>
  <c r="H54" i="16"/>
  <c r="H55" i="16"/>
  <c r="H56" i="16"/>
  <c r="H57" i="16"/>
  <c r="I57" i="16" s="1"/>
  <c r="H58" i="16"/>
  <c r="I58" i="16" s="1"/>
  <c r="H59" i="16"/>
  <c r="I59" i="16" s="1"/>
  <c r="H8" i="16"/>
  <c r="H53" i="15"/>
  <c r="H46" i="15"/>
  <c r="H42" i="15"/>
  <c r="H41" i="15"/>
  <c r="H28" i="15"/>
  <c r="H29" i="15"/>
  <c r="H30" i="15"/>
  <c r="H32" i="15"/>
  <c r="H26" i="15"/>
  <c r="H15" i="15"/>
  <c r="H16" i="15"/>
  <c r="H17" i="15"/>
  <c r="H18" i="15"/>
  <c r="H19" i="15"/>
  <c r="H20" i="15"/>
  <c r="H21" i="15"/>
  <c r="H22" i="15"/>
  <c r="G16" i="15"/>
  <c r="G15" i="15"/>
  <c r="G17" i="15"/>
  <c r="H14" i="15"/>
  <c r="H10" i="15"/>
  <c r="F51" i="20"/>
  <c r="F50" i="20"/>
  <c r="I36" i="16" l="1"/>
  <c r="I40" i="16"/>
  <c r="I32" i="16"/>
  <c r="I24" i="16"/>
  <c r="I16" i="16"/>
  <c r="I31" i="16"/>
  <c r="I39" i="16"/>
  <c r="I23" i="16"/>
  <c r="I22" i="16"/>
  <c r="I29" i="16"/>
  <c r="I20" i="16"/>
  <c r="I16" i="15"/>
  <c r="O60" i="16"/>
  <c r="I8" i="16"/>
  <c r="I30" i="16"/>
  <c r="N60" i="16"/>
  <c r="I17" i="15"/>
  <c r="I15" i="15"/>
  <c r="F56" i="14"/>
  <c r="L50" i="19"/>
  <c r="K50" i="19"/>
  <c r="L44" i="19"/>
  <c r="K44" i="19"/>
  <c r="L40" i="19"/>
  <c r="K40" i="19"/>
  <c r="L39" i="19"/>
  <c r="K39" i="19"/>
  <c r="L35" i="19"/>
  <c r="K35" i="19"/>
  <c r="K26" i="19"/>
  <c r="L26" i="19"/>
  <c r="K27" i="19"/>
  <c r="L27" i="19"/>
  <c r="K28" i="19"/>
  <c r="L28" i="19"/>
  <c r="K29" i="19"/>
  <c r="L29" i="19"/>
  <c r="K30" i="19"/>
  <c r="L30" i="19"/>
  <c r="L24" i="19"/>
  <c r="K24" i="19"/>
  <c r="K13" i="19"/>
  <c r="L13" i="19"/>
  <c r="K14" i="19"/>
  <c r="L14" i="19"/>
  <c r="K15" i="19"/>
  <c r="L15" i="19"/>
  <c r="K16" i="19"/>
  <c r="L16" i="19"/>
  <c r="K17" i="19"/>
  <c r="L17" i="19"/>
  <c r="K18" i="19"/>
  <c r="L18" i="19"/>
  <c r="K19" i="19"/>
  <c r="L19" i="19"/>
  <c r="K20" i="19"/>
  <c r="L20" i="19"/>
  <c r="L12" i="19"/>
  <c r="H9" i="18"/>
  <c r="I9" i="18"/>
  <c r="H10" i="18"/>
  <c r="I10" i="18"/>
  <c r="H11" i="18"/>
  <c r="I11" i="18"/>
  <c r="H12" i="18"/>
  <c r="I12" i="18"/>
  <c r="H13" i="18"/>
  <c r="I13" i="18"/>
  <c r="H14" i="18"/>
  <c r="I14" i="18"/>
  <c r="H15" i="18"/>
  <c r="I15" i="18"/>
  <c r="H16" i="18"/>
  <c r="I16" i="18"/>
  <c r="H17" i="18"/>
  <c r="I17" i="18"/>
  <c r="H18" i="18"/>
  <c r="I18" i="18"/>
  <c r="H19"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I8" i="18"/>
  <c r="G53" i="15"/>
  <c r="I53" i="15" s="1"/>
  <c r="G51" i="15"/>
  <c r="G49" i="15"/>
  <c r="G46" i="15"/>
  <c r="I46" i="15" s="1"/>
  <c r="H43" i="15"/>
  <c r="F43" i="15"/>
  <c r="E43" i="15"/>
  <c r="G42" i="15"/>
  <c r="G41" i="15"/>
  <c r="I41" i="15" s="1"/>
  <c r="E38" i="15"/>
  <c r="F38" i="15"/>
  <c r="G32" i="15"/>
  <c r="I32" i="15" s="1"/>
  <c r="G30" i="15"/>
  <c r="I30" i="15" s="1"/>
  <c r="G29" i="15"/>
  <c r="I29" i="15" s="1"/>
  <c r="G28" i="15"/>
  <c r="I28" i="15" s="1"/>
  <c r="G26" i="15"/>
  <c r="I26" i="15" s="1"/>
  <c r="H23" i="15"/>
  <c r="F23" i="15"/>
  <c r="E23" i="15"/>
  <c r="G22" i="15"/>
  <c r="I22" i="15" s="1"/>
  <c r="G21" i="15"/>
  <c r="I21" i="15" s="1"/>
  <c r="G20" i="15"/>
  <c r="I20" i="15" s="1"/>
  <c r="G19" i="15"/>
  <c r="I19" i="15" s="1"/>
  <c r="G18" i="15"/>
  <c r="I18" i="15" s="1"/>
  <c r="G14" i="15"/>
  <c r="I14" i="15" s="1"/>
  <c r="H11" i="15"/>
  <c r="F11" i="15"/>
  <c r="E11" i="15"/>
  <c r="G10" i="15"/>
  <c r="H60" i="16"/>
  <c r="H33" i="15" s="1"/>
  <c r="H34" i="15" s="1"/>
  <c r="G60" i="16"/>
  <c r="F60" i="16"/>
  <c r="F33" i="15" s="1"/>
  <c r="F34" i="15" s="1"/>
  <c r="E33" i="15"/>
  <c r="D60" i="18"/>
  <c r="D31" i="19" s="1"/>
  <c r="D31" i="21" s="1"/>
  <c r="D32" i="21" s="1"/>
  <c r="D43" i="21" s="1"/>
  <c r="D51" i="21" s="1"/>
  <c r="D41" i="19"/>
  <c r="D36" i="19"/>
  <c r="D21" i="19"/>
  <c r="D9" i="19"/>
  <c r="G33" i="15" l="1"/>
  <c r="I33" i="15" s="1"/>
  <c r="I60" i="16"/>
  <c r="I10" i="15"/>
  <c r="P55" i="15"/>
  <c r="Q10" i="15"/>
  <c r="Q55" i="15" s="1"/>
  <c r="E34" i="15"/>
  <c r="E45" i="15" s="1"/>
  <c r="E47" i="15" s="1"/>
  <c r="G38" i="15"/>
  <c r="F45" i="15"/>
  <c r="F55" i="15" s="1"/>
  <c r="G11" i="15"/>
  <c r="I11" i="15" s="1"/>
  <c r="H38" i="15"/>
  <c r="H45" i="15" s="1"/>
  <c r="H55" i="15" s="1"/>
  <c r="G34" i="15"/>
  <c r="I34" i="15" s="1"/>
  <c r="G43" i="15"/>
  <c r="K51" i="19"/>
  <c r="L51" i="19"/>
  <c r="H60" i="18"/>
  <c r="I60" i="18"/>
  <c r="I42" i="15"/>
  <c r="I43" i="15" s="1"/>
  <c r="G23" i="15"/>
  <c r="I23" i="15" s="1"/>
  <c r="F47" i="15" l="1"/>
  <c r="I38" i="15"/>
  <c r="I45" i="15" s="1"/>
  <c r="G45" i="15"/>
  <c r="E55" i="15"/>
  <c r="H47" i="15"/>
  <c r="H50" i="15" l="1"/>
  <c r="H52" i="15"/>
  <c r="H54" i="15"/>
  <c r="G52" i="15"/>
  <c r="G54" i="15"/>
  <c r="G50" i="15"/>
  <c r="I55" i="15"/>
  <c r="I47" i="15"/>
  <c r="G55" i="15"/>
  <c r="G47" i="15"/>
  <c r="I54" i="15" l="1"/>
  <c r="I52" i="15"/>
  <c r="I50" i="15"/>
  <c r="D32" i="19" l="1"/>
  <c r="D43" i="19" s="1"/>
  <c r="D45" i="19" l="1"/>
  <c r="D49" i="19" s="1"/>
  <c r="D51" i="19"/>
  <c r="E25" i="19" s="1"/>
  <c r="D47" i="19" l="1"/>
  <c r="E36" i="19"/>
  <c r="E24" i="19"/>
  <c r="E13" i="19"/>
  <c r="E20" i="19"/>
  <c r="E16" i="19"/>
  <c r="E15" i="19"/>
  <c r="E29" i="19"/>
  <c r="E17" i="19"/>
  <c r="E44" i="19"/>
  <c r="E21" i="19"/>
  <c r="E40" i="19"/>
  <c r="E12" i="19"/>
  <c r="E9" i="19"/>
  <c r="E50" i="19"/>
  <c r="E14" i="19"/>
  <c r="E43" i="19"/>
  <c r="E28" i="19"/>
  <c r="E45" i="19"/>
  <c r="E39" i="19"/>
  <c r="E32" i="19"/>
  <c r="E35" i="19"/>
  <c r="E46" i="19"/>
  <c r="E19" i="19"/>
  <c r="E48" i="19"/>
  <c r="E27" i="19"/>
  <c r="E26" i="19"/>
  <c r="E8" i="19"/>
  <c r="E31" i="19"/>
  <c r="E30" i="19"/>
  <c r="E18" i="19"/>
  <c r="E41" i="19"/>
  <c r="F4" i="20" l="1" a="1"/>
  <c r="F4" i="20" s="1"/>
  <c r="F47" i="20" s="1"/>
  <c r="F52" i="20" s="1"/>
  <c r="E5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592111DA-63A9-0843-A317-BF03EB90776C}">
      <text>
        <r>
          <rPr>
            <sz val="12"/>
            <color rgb="FF000000"/>
            <rFont val="Geneva"/>
            <family val="2"/>
            <charset val="1"/>
          </rPr>
          <t xml:space="preserve">Fournir les informations demandées dans les cellules jaunes.
</t>
        </r>
      </text>
    </comment>
    <comment ref="H6" authorId="0" shapeId="0" xr:uid="{CA2ECA5D-E339-F94E-A8D5-2CEFD0BC02A2}">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E8" authorId="0" shapeId="0" xr:uid="{B89355CE-49C0-384E-A1B5-B93C3ACC0665}">
      <text>
        <r>
          <rPr>
            <sz val="12"/>
            <color rgb="FF000000"/>
            <rFont val="Tahoma"/>
            <family val="34"/>
          </rPr>
          <t xml:space="preserve">Les zones en gris contiennent normalement des formules.
</t>
        </r>
        <r>
          <rPr>
            <sz val="10"/>
            <color rgb="FF000000"/>
            <rFont val="Geneva"/>
            <family val="2"/>
            <charset val="1"/>
          </rPr>
          <t xml:space="preserve">
</t>
        </r>
      </text>
    </comment>
    <comment ref="K8" authorId="0" shapeId="0" xr:uid="{6CA2DB25-970C-9E48-B5EA-892EAE9C8C31}">
      <text>
        <r>
          <rPr>
            <sz val="12"/>
            <color rgb="FF000000"/>
            <rFont val="Tahoma"/>
            <family val="34"/>
          </rPr>
          <t>Si le montant est différent, remplacer par le bon montant.</t>
        </r>
      </text>
    </comment>
    <comment ref="C53" authorId="0" shapeId="0" xr:uid="{B8DAF12B-B550-694E-95FC-5891245135FB}">
      <text>
        <r>
          <rPr>
            <sz val="12"/>
            <color rgb="FF000000"/>
            <rFont val="Geneva"/>
            <family val="2"/>
            <charset val="1"/>
          </rPr>
          <t xml:space="preserve">N'oubliez pas de signer et dater l'onglet SOMMAIRE et les onglets Parties liées.
</t>
        </r>
        <r>
          <rPr>
            <sz val="10"/>
            <color rgb="FF000000"/>
            <rFont val="Geneva"/>
            <family val="2"/>
            <charset val="1"/>
          </rPr>
          <t xml:space="preserve">
</t>
        </r>
        <r>
          <rPr>
            <sz val="10"/>
            <color rgb="FF000000"/>
            <rFont val="Geneva"/>
            <family val="2"/>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C5" authorId="0" shapeId="0" xr:uid="{ABACA65F-5926-AF46-B8D9-D70E8E8F7167}">
      <text>
        <r>
          <rPr>
            <sz val="12"/>
            <color rgb="FF000000"/>
            <rFont val="Tahoma"/>
            <family val="34"/>
          </rPr>
          <t>Les zones en gris contiennent normalement des formules.</t>
        </r>
      </text>
    </comment>
    <comment ref="E7" authorId="0" shapeId="0" xr:uid="{A038D4FE-AA17-5248-B573-54E96DDA15E0}">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D8" authorId="0" shapeId="0" xr:uid="{37DC7233-E24D-0E4E-9E37-F5E9EFF712FB}">
      <text>
        <r>
          <rPr>
            <sz val="12"/>
            <color rgb="FF000000"/>
            <rFont val="Geneva"/>
            <family val="2"/>
            <charset val="1"/>
          </rPr>
          <t>Fournir les informations demandées dans les cellules jaunes.</t>
        </r>
      </text>
    </comment>
    <comment ref="H8" authorId="0" shapeId="0" xr:uid="{57F510DD-00D6-8740-B918-9F25701CEBBF}">
      <text>
        <r>
          <rPr>
            <sz val="12"/>
            <color rgb="FF000000"/>
            <rFont val="Tahoma"/>
            <family val="34"/>
          </rPr>
          <t>Si le montant est différent, remplacez par le bon montant.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AA7E0C56-7D0E-4C41-99FE-BC924DA3969C}">
      <text>
        <r>
          <rPr>
            <sz val="12"/>
            <color rgb="FF000000"/>
            <rFont val="Tahoma"/>
            <family val="34"/>
          </rPr>
          <t xml:space="preserve">Svp, décochez les cases vides de la première colonne et complétez les colonnes C et D.
</t>
        </r>
      </text>
    </comment>
    <comment ref="B4" authorId="0" shapeId="0" xr:uid="{27D2A05E-C74D-DE4D-A41B-4B99905B300C}">
      <text>
        <r>
          <rPr>
            <sz val="12"/>
            <color rgb="FF000000"/>
            <rFont val="Tahoma"/>
            <family val="34"/>
          </rPr>
          <t xml:space="preserve">Les zones en gris contiennent normalement des formules.
</t>
        </r>
      </text>
    </comment>
    <comment ref="D54" authorId="0" shapeId="0" xr:uid="{3949019E-9BF6-E142-ACB9-1E8B889ABA1A}">
      <text>
        <r>
          <rPr>
            <sz val="12"/>
            <color rgb="FF000000"/>
            <rFont val="Geneva"/>
            <family val="2"/>
            <charset val="1"/>
          </rPr>
          <t xml:space="preserve">N'oubliez pas de signer et dater l'onglet SOMMAIRE du budget et les onglets Parties liées.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39A0CD16-3D1A-344F-A07C-EC676E77A847}">
      <text>
        <r>
          <rPr>
            <sz val="12"/>
            <color rgb="FF000000"/>
            <rFont val="Tahoma"/>
            <family val="2"/>
          </rPr>
          <t>Svp, décochez les cases vides de la première colonne et complétez les colonnes C et D.</t>
        </r>
      </text>
    </comment>
    <comment ref="B4" authorId="0" shapeId="0" xr:uid="{2BDB0EF1-0849-DC4C-84A2-81F3ADCBB532}">
      <text>
        <r>
          <rPr>
            <sz val="12"/>
            <color rgb="FF000000"/>
            <rFont val="Tahoma"/>
            <family val="34"/>
          </rPr>
          <t xml:space="preserve">Les zones en gris contiennent normalement des formules.
</t>
        </r>
      </text>
    </comment>
    <comment ref="D60" authorId="0" shapeId="0" xr:uid="{922AF57C-F887-5C43-9577-C2E3E04A3F1C}">
      <text>
        <r>
          <rPr>
            <sz val="12"/>
            <color rgb="FF000000"/>
            <rFont val="Tahoma"/>
            <family val="34"/>
          </rPr>
          <t xml:space="preserve">N'oubliez pas de signer et dater l'onglet SOMMAIRE du budget et les onglets Parties liées.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4" authorId="0" shapeId="0" xr:uid="{23DA15B1-C300-854D-A3FC-9EF21B5E8854}">
      <text>
        <r>
          <rPr>
            <sz val="12"/>
            <color rgb="FF000000"/>
            <rFont val="Tahoma"/>
            <family val="34"/>
          </rPr>
          <t>Les zones en gris contiennent normalement des formules.</t>
        </r>
      </text>
    </comment>
    <comment ref="H4" authorId="0" shapeId="0" xr:uid="{342DA1D5-211D-7E41-8098-7C9576BAACEB}">
      <text>
        <r>
          <rPr>
            <sz val="12"/>
            <color rgb="FF000000"/>
            <rFont val="Geneva"/>
            <family val="2"/>
            <charset val="1"/>
          </rPr>
          <t>Fournir les informations demandées dans les cellules jaunes.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E3" authorId="0" shapeId="0" xr:uid="{865B81AA-4DD5-E041-81C2-4D9A91378737}">
      <text>
        <r>
          <rPr>
            <sz val="12"/>
            <color rgb="FF000000"/>
            <rFont val="Geneva"/>
            <family val="2"/>
            <charset val="1"/>
          </rPr>
          <t>Fournir les informations demandées dans les cellules jaunes.</t>
        </r>
      </text>
    </comment>
    <comment ref="D8" authorId="0" shapeId="0" xr:uid="{27D86BB6-1091-4B4F-9D37-F2F9D924452E}">
      <text>
        <r>
          <rPr>
            <sz val="12"/>
            <color rgb="FF000000"/>
            <rFont val="Tahoma"/>
            <family val="34"/>
          </rPr>
          <t>Les zones en gris contiennent normalement des formules.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E2" authorId="0" shapeId="0" xr:uid="{0A9AFE55-1988-2846-B53B-184ACDEEAF9B}">
      <text>
        <r>
          <rPr>
            <sz val="12"/>
            <color rgb="FF000000"/>
            <rFont val="Tahoma"/>
            <family val="34"/>
          </rPr>
          <t xml:space="preserve">Les zones en gris contiennent normalement des formules.
</t>
        </r>
      </text>
    </comment>
    <comment ref="E3" authorId="0" shapeId="0" xr:uid="{D74EEACA-18B6-4E4E-A3ED-9AE44C27C886}">
      <text>
        <r>
          <rPr>
            <sz val="12"/>
            <color rgb="FF000000"/>
            <rFont val="Geneva"/>
            <family val="2"/>
            <charset val="1"/>
          </rPr>
          <t xml:space="preserve">Fournir les informations demandées dans les cellules jaunes.
</t>
        </r>
      </text>
    </comment>
    <comment ref="M7" authorId="0" shapeId="0" xr:uid="{9B487985-DF4E-9746-84DF-5EA47DF5869C}">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D10" authorId="0" shapeId="0" xr:uid="{C83AF957-E491-9541-A17D-CB9A72D2675A}">
      <text>
        <r>
          <rPr>
            <sz val="12"/>
            <color rgb="FF000000"/>
            <rFont val="Geneva"/>
            <family val="2"/>
            <charset val="1"/>
          </rPr>
          <t>Fournir les informations demandées dans les cellules jaunes.</t>
        </r>
      </text>
    </comment>
    <comment ref="P10" authorId="0" shapeId="0" xr:uid="{D043DB1F-F0D5-7B4D-BB61-8CAC30C634A8}">
      <text>
        <r>
          <rPr>
            <sz val="12"/>
            <color rgb="FF000000"/>
            <rFont val="Geneva"/>
            <family val="2"/>
            <charset val="1"/>
          </rPr>
          <t xml:space="preserve">Si le montant de l'apparenté est différent du montant total, ajuster le montant dans la case grise.
</t>
        </r>
      </text>
    </comment>
    <comment ref="G69" authorId="0" shapeId="0" xr:uid="{F8F4A5C4-88A5-364F-9692-C77FB4406DD7}">
      <text>
        <r>
          <rPr>
            <sz val="12"/>
            <color rgb="FF000000"/>
            <rFont val="Geneva"/>
            <family val="2"/>
          </rPr>
          <t>N'oubliez pas de signer et dater l'onglet SOMMAIRE</t>
        </r>
        <r>
          <rPr>
            <sz val="12"/>
            <color rgb="FF000000"/>
            <rFont val="Geneva"/>
            <family val="2"/>
          </rPr>
          <t xml:space="preserve"> de </t>
        </r>
        <r>
          <rPr>
            <sz val="12"/>
            <color rgb="FF000000"/>
            <rFont val="Tahoma"/>
            <family val="34"/>
          </rPr>
          <t>votre Rapport de coûts.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K7" authorId="0" shapeId="0" xr:uid="{D77B23DF-85DE-A44E-A6F6-81BDF6DC2B98}">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H8" authorId="0" shapeId="0" xr:uid="{FBE8371F-0064-A74C-A779-3DA3C4BECB02}">
      <text>
        <r>
          <rPr>
            <sz val="12"/>
            <color rgb="FF000000"/>
            <rFont val="Tahoma"/>
            <family val="34"/>
          </rPr>
          <t xml:space="preserve">Les zones en gris contiennent normalement des formules.
</t>
        </r>
      </text>
    </comment>
    <comment ref="N8" authorId="0" shapeId="0" xr:uid="{1DD61B55-82A1-3541-B76E-8BB2D2B22F9B}">
      <text>
        <r>
          <rPr>
            <sz val="12"/>
            <color rgb="FF000000"/>
            <rFont val="Tahoma"/>
            <family val="34"/>
          </rPr>
          <t xml:space="preserve">Si le montant de l'apparenté ou de la dépense non canadienne est différent du montant total, ajustez le montant dans la case grise.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<sst xmlns="http://schemas.openxmlformats.org/spreadsheetml/2006/main" count="904" uniqueCount="268">
  <si>
    <t>Signature</t>
  </si>
  <si>
    <t>Date</t>
  </si>
  <si>
    <t>Total</t>
  </si>
  <si>
    <t>GRAND TOTAL</t>
  </si>
  <si>
    <t>Description</t>
  </si>
  <si>
    <t>%</t>
  </si>
  <si>
    <t>TOTAL</t>
  </si>
  <si>
    <t>Notes:</t>
  </si>
  <si>
    <t>TOTAL :</t>
  </si>
  <si>
    <t>Transport</t>
  </si>
  <si>
    <t xml:space="preserve"> </t>
  </si>
  <si>
    <t>BUDGET</t>
  </si>
  <si>
    <t xml:space="preserve">  Date</t>
  </si>
  <si>
    <t>Costumes</t>
  </si>
  <si>
    <r>
      <t>Total</t>
    </r>
    <r>
      <rPr>
        <b/>
        <vertAlign val="superscript"/>
        <sz val="10"/>
        <color rgb="FF00B050"/>
        <rFont val="Arial"/>
        <family val="2"/>
      </rPr>
      <t>3</t>
    </r>
  </si>
  <si>
    <t>TOTAL 1.00</t>
  </si>
  <si>
    <t>TOTAL 2.00</t>
  </si>
  <si>
    <t>TOTAL 3.00</t>
  </si>
  <si>
    <t>TOTAL 5.00</t>
  </si>
  <si>
    <t>TOTAL 71.00</t>
  </si>
  <si>
    <t>Notes</t>
  </si>
  <si>
    <t>Cette demande</t>
  </si>
  <si>
    <t>Titre du projet</t>
  </si>
  <si>
    <t>aaaa-mm-jj</t>
  </si>
  <si>
    <t>Sommaire du budget pour le financement en développement</t>
  </si>
  <si>
    <t>Les coûts encourus plus de 12 mois avant que le requérant ne conclue une entente de développement admissible avec le diffuseur ne sont pas des coûts admissibles, à l'exception de l'option ou de l'acquisition de droits et des dépenses associées à l'acquisition de ces droits, tant qu'ils ne sont pas payés à une personne détenant un intérêt dans la propriété.</t>
  </si>
  <si>
    <t>DROITS</t>
  </si>
  <si>
    <t xml:space="preserve">Droits d'auteurs/acquisitions </t>
  </si>
  <si>
    <t>TOTAL DROITS</t>
  </si>
  <si>
    <t>Cachet de scénarisation, tel qu'indiqué au contrat. Une ventilation des frais est requise lorsqu'il existe plus d'un contrat.</t>
  </si>
  <si>
    <t xml:space="preserve">Cachet pour conseil en scénarisation, culture/communautés, EDI, tel qu'indiqué au contrat.                    </t>
  </si>
  <si>
    <t>Cachet de script-édition, tel qu'indiqué au contrat.</t>
  </si>
  <si>
    <t>Cachet de recherche, tel qu'indiqué au contrat.</t>
  </si>
  <si>
    <t>Frais de recherche : livres, matériel de référence, recherche d'archives.</t>
  </si>
  <si>
    <t>Charges sociales admissibles, tel qu'indiqué au contrat.</t>
  </si>
  <si>
    <t>SCÉNARISATION</t>
  </si>
  <si>
    <t>Scénariste</t>
  </si>
  <si>
    <t>Conseillère ou conseiller (scénarisation, culture/communautés, EDI, etc.)</t>
  </si>
  <si>
    <t xml:space="preserve">Script-éditrice ou script-éditeur </t>
  </si>
  <si>
    <t>Recherchiste</t>
  </si>
  <si>
    <t>Frais de recherche</t>
  </si>
  <si>
    <t>Atelier - écriture de scénarios</t>
  </si>
  <si>
    <t>Charges sociales</t>
  </si>
  <si>
    <t>TOTAL SCÉNARISATION</t>
  </si>
  <si>
    <t xml:space="preserve">Options ou acquisitions de droits pour un minimum de 2 ans, plus renouvellement. Cachets des tierces parties seulement tel qu'indiqué au contrat. </t>
  </si>
  <si>
    <t>Payable aux tierces parties seulement.</t>
  </si>
  <si>
    <t>Dépenses non canadiennes</t>
  </si>
  <si>
    <t>Oui</t>
  </si>
  <si>
    <t>DÉVELOPPEMENT</t>
  </si>
  <si>
    <t>Ventilation du devis</t>
  </si>
  <si>
    <t>Recherche préliminaire de lieux de tournage</t>
  </si>
  <si>
    <t>Déplacements</t>
  </si>
  <si>
    <t>Frais d'hébergement</t>
  </si>
  <si>
    <t>Frais de participation à des marchés de ventes</t>
  </si>
  <si>
    <t>TOTAL DÉVELOPPEMENT</t>
  </si>
  <si>
    <t>RÉALISATION</t>
  </si>
  <si>
    <t xml:space="preserve">Réalisatrice ou réalisateur </t>
  </si>
  <si>
    <t>TOTAL RÉALISATION</t>
  </si>
  <si>
    <t>FRAIS GÉNÉRAUX</t>
  </si>
  <si>
    <t xml:space="preserve">Frais juridiques </t>
  </si>
  <si>
    <t>Frais de comptabilité</t>
  </si>
  <si>
    <t>TOTAL FRAIS GÉNÉRAUX</t>
  </si>
  <si>
    <t xml:space="preserve">SOUS-TOTAL </t>
  </si>
  <si>
    <t>Moins la portion au-dessus du cachet de scénarisation standard</t>
  </si>
  <si>
    <t>COÛTS DIRECTS</t>
  </si>
  <si>
    <t>HONORAIRES DES PRODUCTRICES OU PRODUCTEURS</t>
  </si>
  <si>
    <t>FRAIS D'ADMINISTRATION</t>
  </si>
  <si>
    <t>IMPRÉVUS</t>
  </si>
  <si>
    <r>
      <t xml:space="preserve">Des factures et/ou notes de transaction seront exigées pour tous les frais payés. </t>
    </r>
    <r>
      <rPr>
        <b/>
        <sz val="10"/>
        <rFont val="Arial"/>
        <family val="2"/>
      </rPr>
      <t xml:space="preserve">Payable aux tierces parties seulement. </t>
    </r>
  </si>
  <si>
    <r>
      <rPr>
        <sz val="10"/>
        <rFont val="Arial"/>
        <family val="2"/>
      </rPr>
      <t xml:space="preserve">Liés à la recherche/à l'écriture seulement. </t>
    </r>
    <r>
      <rPr>
        <sz val="10"/>
        <color rgb="FFFF0000"/>
        <rFont val="Arial"/>
        <family val="2"/>
      </rPr>
      <t xml:space="preserve"> </t>
    </r>
  </si>
  <si>
    <t>Liés à la recherche/à l'écriture seulement.</t>
  </si>
  <si>
    <t>Liés à l'obtention de préventes internationales seulement.</t>
  </si>
  <si>
    <t>Cachet de réalisation, tel qu'indiqué au contrat, pour un travail différent de celui lié à la Démo de courte durée, dont le cachet doit être inscrit au budget démo (voir onglet distinct) et non à cette ligne 5.01.</t>
  </si>
  <si>
    <r>
      <t xml:space="preserve">Frais juridiques sans liens de dépendance. Des factures et/ou notes de transactions seront exigées pour tous les frais payés. </t>
    </r>
    <r>
      <rPr>
        <b/>
        <sz val="10"/>
        <rFont val="Arial"/>
        <family val="2"/>
      </rPr>
      <t xml:space="preserve">Payable aux tierces parties seulement. </t>
    </r>
    <r>
      <rPr>
        <sz val="10"/>
        <rFont val="Arial"/>
        <family val="2"/>
      </rPr>
      <t xml:space="preserve">
</t>
    </r>
  </si>
  <si>
    <r>
      <t xml:space="preserve">Admissible seulement lorsqu’un rapport de vérification ou de mission d’examen est exigé. Factures exigées. </t>
    </r>
    <r>
      <rPr>
        <b/>
        <sz val="10"/>
        <rFont val="Arial"/>
        <family val="2"/>
      </rPr>
      <t xml:space="preserve">Payable aux tierces parties seulement. </t>
    </r>
  </si>
  <si>
    <t>(max. 15% des coûts directs)</t>
  </si>
  <si>
    <t>Ne peut excéder 15 % des coûts directs</t>
  </si>
  <si>
    <t>Ne peut excéder 5 % des coûts directs</t>
  </si>
  <si>
    <t>Budget ventilé pour la démo à compléter dans l'onglet distinct intitulé : Développement Budget - DÉMO</t>
  </si>
  <si>
    <t>Titre:</t>
  </si>
  <si>
    <t>Réalisation*</t>
  </si>
  <si>
    <t>Vedettes forfaitaires</t>
  </si>
  <si>
    <t>Interprétation (comédiennes/comédiens)</t>
  </si>
  <si>
    <t>Figuration</t>
  </si>
  <si>
    <t>Équipe de production</t>
  </si>
  <si>
    <t>Équipe conception artistique</t>
  </si>
  <si>
    <t>Équipe construction</t>
  </si>
  <si>
    <t>Équipe décors</t>
  </si>
  <si>
    <t>Équipe accessoires</t>
  </si>
  <si>
    <t>Équipe effets spéciaux</t>
  </si>
  <si>
    <t>Équipe responsable des animaux</t>
  </si>
  <si>
    <t>Équipe costumes</t>
  </si>
  <si>
    <t>Équipe maquillage/coiffure</t>
  </si>
  <si>
    <t>Équipe technique vidéo</t>
  </si>
  <si>
    <t>Équipe caméra</t>
  </si>
  <si>
    <t>Équipe électrique</t>
  </si>
  <si>
    <t>Équipe machinistes</t>
  </si>
  <si>
    <t>Équipe son</t>
  </si>
  <si>
    <t>Équipe transport</t>
  </si>
  <si>
    <t>Bénéfices marginaux</t>
  </si>
  <si>
    <t>Frais de bureau de production</t>
  </si>
  <si>
    <t>Frais de studio</t>
  </si>
  <si>
    <t>Frais de bureau/lieux de tournage</t>
  </si>
  <si>
    <t>Frais lieux de tournage</t>
  </si>
  <si>
    <t>Frais de régie</t>
  </si>
  <si>
    <t>Voyages/séjour</t>
  </si>
  <si>
    <t>Matériel de construction</t>
  </si>
  <si>
    <t>Matériel d'artiste</t>
  </si>
  <si>
    <t>Décors</t>
  </si>
  <si>
    <t>Accessoires</t>
  </si>
  <si>
    <t>Effets spéciaux</t>
  </si>
  <si>
    <t>Animaux</t>
  </si>
  <si>
    <t>Maquillage/coiffure</t>
  </si>
  <si>
    <t>Studio vidéo</t>
  </si>
  <si>
    <t>Unité mobile vidéo</t>
  </si>
  <si>
    <t>Équipement caméra</t>
  </si>
  <si>
    <t>Équipement électrique</t>
  </si>
  <si>
    <t>Équipement machinistes</t>
  </si>
  <si>
    <t>Équipement son</t>
  </si>
  <si>
    <t>Deuxième équipe</t>
  </si>
  <si>
    <t>Rubans magnétoscopiques</t>
  </si>
  <si>
    <t>Laboratoire de production</t>
  </si>
  <si>
    <t>Équipe montage</t>
  </si>
  <si>
    <t>Étape du montage (équipement et divers)</t>
  </si>
  <si>
    <t>Post-production vidéo (image)</t>
  </si>
  <si>
    <t>Post-production vidéo (son)</t>
  </si>
  <si>
    <t>Laboratoire post-production</t>
  </si>
  <si>
    <t>Post-production son</t>
  </si>
  <si>
    <t>Musique</t>
  </si>
  <si>
    <t>Titres/trucages optiques/images d'archives/effets visuels</t>
  </si>
  <si>
    <t>Total**</t>
  </si>
  <si>
    <t xml:space="preserve">** Doit correspondre au montant indiqué à la ligne 3,80 du budget en développement.		</t>
  </si>
  <si>
    <t>NOM DE LA SOURCE</t>
  </si>
  <si>
    <t>SOURCE(S) FINANCIÈRE(S)</t>
  </si>
  <si>
    <t>TYPE DE FINANCEMENT</t>
  </si>
  <si>
    <t>Confirmée
O/N</t>
  </si>
  <si>
    <t>Montant total</t>
  </si>
  <si>
    <t>LES COMPOSANTES DE VOTRE PLAN DE PROJET</t>
  </si>
  <si>
    <t>SOURCE(S) DE FINANCEMENT</t>
  </si>
  <si>
    <t>O/N</t>
  </si>
  <si>
    <t>Programmation</t>
  </si>
  <si>
    <t>Développement de l'auditoire</t>
  </si>
  <si>
    <t>Fonds TELUS</t>
  </si>
  <si>
    <t>Fonds de production indépendant</t>
  </si>
  <si>
    <t>Avance remboursable en argent</t>
  </si>
  <si>
    <t>Non</t>
  </si>
  <si>
    <t>Choisir</t>
  </si>
  <si>
    <t>Dépenses non canadiennes :</t>
  </si>
  <si>
    <t>Diffuseur canadien</t>
  </si>
  <si>
    <t>Licence ou complément de licence en argent</t>
  </si>
  <si>
    <t>Diffuseur étranger</t>
  </si>
  <si>
    <t>Distributeur canadien</t>
  </si>
  <si>
    <t>Garantie minimale en argent</t>
  </si>
  <si>
    <t>Distributeur étranger</t>
  </si>
  <si>
    <t>Investissement en capital remboursable en argent</t>
  </si>
  <si>
    <t>Prêt à intérêt en argent</t>
  </si>
  <si>
    <t>Gouvernement provincial</t>
  </si>
  <si>
    <t>Don ou subvention en argent</t>
  </si>
  <si>
    <t>Gouvernement fédéral</t>
  </si>
  <si>
    <t>Crédits d'impôt</t>
  </si>
  <si>
    <t>Société de production</t>
  </si>
  <si>
    <t>Différé d'honoraires professionnels</t>
  </si>
  <si>
    <t>Autre société issue d'une tierce partie</t>
  </si>
  <si>
    <t>Biens ou services en nature</t>
  </si>
  <si>
    <t>Personnel (distribution/équipe)</t>
  </si>
  <si>
    <t>Autre personne issue d'une tierce partie</t>
  </si>
  <si>
    <t>Société mère ou société requérante</t>
  </si>
  <si>
    <t>Influence notable</t>
  </si>
  <si>
    <t>Honoraires du producteur (ne doivent pas excéder 15 % des coûts directs)</t>
  </si>
  <si>
    <t>Frais d'administration (ne doivent pas excéder 15 % des coûts directs)</t>
  </si>
  <si>
    <t>Budget pour la Programmation Démo</t>
  </si>
  <si>
    <t>REMARQUE : Tous les coûts doivent êtres liés directement au développement de la démo</t>
  </si>
  <si>
    <t>Compte</t>
  </si>
  <si>
    <t>Catégorie</t>
  </si>
  <si>
    <t>Compte*</t>
  </si>
  <si>
    <t>Nom de  la personne ou de la société*</t>
  </si>
  <si>
    <t>Type d'apparenté</t>
  </si>
  <si>
    <t>Montant</t>
  </si>
  <si>
    <t>Nom</t>
  </si>
  <si>
    <t>Déclaration:</t>
  </si>
  <si>
    <t xml:space="preserve">Titre du projet: </t>
  </si>
  <si>
    <t>Date du rapport de coûts :</t>
  </si>
  <si>
    <t>Rapport préparé par :</t>
  </si>
  <si>
    <t>Date de la demande :</t>
  </si>
  <si>
    <t>Remplir le rapport de coûts pour les projets à l'étape de développement du Fonds TELUS et l'appel spécial pour les séries Web. Veuillez vous référer à la politique de financement et de budgétisation du Fonds Bell.</t>
  </si>
  <si>
    <t>Payés à date</t>
  </si>
  <si>
    <t>Engagés</t>
  </si>
  <si>
    <t>Budget approuvé</t>
  </si>
  <si>
    <t>Écarts
 + / ( - )</t>
  </si>
  <si>
    <t>Conseillère ou Conseiller à la scénarisation</t>
  </si>
  <si>
    <t>Ventillation du devis</t>
  </si>
  <si>
    <t>Ventes et présence sur les marchés</t>
  </si>
  <si>
    <t>Réalisatrice/Réalisateur</t>
  </si>
  <si>
    <t>Moins la portion au-dessus du cachet standard de scénarisation</t>
  </si>
  <si>
    <t>SOCIÉTÉ</t>
  </si>
  <si>
    <t>Le Requérant s'engage, par la présente, à payer les montants finaux, s'il y a lieu, dûs aux scénaristes, à l'autrice ou auteur principal et/ou à la réalisatrice/réalisateur inclus au devis de développement dès réception du versement final de l'avance du Fonds TELUS .</t>
  </si>
  <si>
    <r>
      <rPr>
        <b/>
        <sz val="12"/>
        <color rgb="FF00B050"/>
        <rFont val="Helvetica"/>
        <family val="2"/>
      </rPr>
      <t>1.</t>
    </r>
    <r>
      <rPr>
        <sz val="12"/>
        <rFont val="Helvetica"/>
        <family val="2"/>
      </rPr>
      <t xml:space="preserve"> Les explications des écarts sont obligatoires.</t>
    </r>
  </si>
  <si>
    <r>
      <rPr>
        <b/>
        <sz val="12"/>
        <color rgb="FF00B050"/>
        <rFont val="Helvetica"/>
        <family val="2"/>
      </rPr>
      <t>2.</t>
    </r>
    <r>
      <rPr>
        <sz val="12"/>
        <rFont val="Helvetica"/>
        <family val="2"/>
      </rPr>
      <t xml:space="preserve"> Ces coûts ne sont admissibles que s'ils sont payés.</t>
    </r>
  </si>
  <si>
    <r>
      <t>Explications des écarts</t>
    </r>
    <r>
      <rPr>
        <b/>
        <vertAlign val="superscript"/>
        <sz val="11"/>
        <color rgb="FF00B050"/>
        <rFont val="Arial"/>
        <family val="2"/>
      </rPr>
      <t>1</t>
    </r>
  </si>
  <si>
    <r>
      <t>Script éditrice ou Script éditeur</t>
    </r>
    <r>
      <rPr>
        <sz val="10"/>
        <color rgb="FFFF0063"/>
        <rFont val="Arial"/>
        <family val="2"/>
      </rPr>
      <t xml:space="preserve"> </t>
    </r>
    <r>
      <rPr>
        <b/>
        <sz val="8"/>
        <color rgb="FF00B050"/>
        <rFont val="Arial"/>
        <family val="2"/>
      </rPr>
      <t>2</t>
    </r>
  </si>
  <si>
    <r>
      <t xml:space="preserve">Atelier d'écriture </t>
    </r>
    <r>
      <rPr>
        <b/>
        <sz val="8"/>
        <color rgb="FF00B050"/>
        <rFont val="Arial"/>
        <family val="2"/>
      </rPr>
      <t>2</t>
    </r>
  </si>
  <si>
    <r>
      <t xml:space="preserve">Déplacements (transport) </t>
    </r>
    <r>
      <rPr>
        <b/>
        <sz val="8"/>
        <color rgb="FF00B050"/>
        <rFont val="Arial"/>
        <family val="2"/>
      </rPr>
      <t>2</t>
    </r>
  </si>
  <si>
    <r>
      <t xml:space="preserve">Hébergement </t>
    </r>
    <r>
      <rPr>
        <b/>
        <sz val="8"/>
        <color rgb="FF00B050"/>
        <rFont val="Arial"/>
        <family val="2"/>
      </rPr>
      <t>2</t>
    </r>
  </si>
  <si>
    <t>Coûts directs = toutes les dépenses en développement admissibles sauf les honoraires des productrices ou producteurs et les frais d'administration et  la portion au-dessus du cachet de scénarisation standard.</t>
  </si>
  <si>
    <t>* Les coûts indiqués pour le poste de réalisatrice ou réalisateur (05) sont pour la production de la démo seulement et ne doivent pas inclure les coûts déclarés dans le budget en développement standard (poste 5,01), le cas échéant.</t>
  </si>
  <si>
    <r>
      <t xml:space="preserve">Rapport final de coûts - Démo
</t>
    </r>
    <r>
      <rPr>
        <b/>
        <i/>
        <sz val="14"/>
        <color theme="0"/>
        <rFont val="Arial"/>
        <family val="2"/>
      </rPr>
      <t>Remarque : Tous les coûts doivent êtres liés directement à la production du démo.</t>
    </r>
  </si>
  <si>
    <t xml:space="preserve">Payés à </t>
  </si>
  <si>
    <r>
      <rPr>
        <b/>
        <sz val="12"/>
        <color rgb="FF00B050"/>
        <rFont val="Arial"/>
        <family val="2"/>
      </rPr>
      <t>1.</t>
    </r>
    <r>
      <rPr>
        <b/>
        <sz val="9"/>
        <color indexed="40"/>
        <rFont val="Arial"/>
        <family val="2"/>
      </rPr>
      <t xml:space="preserve"> </t>
    </r>
    <r>
      <rPr>
        <sz val="10"/>
        <rFont val="Arial"/>
        <family val="2"/>
      </rPr>
      <t>Les explications des écarts sont obligatoires.</t>
    </r>
  </si>
  <si>
    <r>
      <rPr>
        <b/>
        <sz val="12"/>
        <color rgb="FF00B050"/>
        <rFont val="Arial"/>
        <family val="2"/>
      </rPr>
      <t>3.</t>
    </r>
    <r>
      <rPr>
        <b/>
        <sz val="12"/>
        <color indexed="40"/>
        <rFont val="Arial"/>
        <family val="2"/>
      </rPr>
      <t xml:space="preserve"> </t>
    </r>
    <r>
      <rPr>
        <sz val="10"/>
        <rFont val="Arial"/>
        <family val="2"/>
      </rPr>
      <t>Ce total doit correspondre à l’entrée de la ligne 3,80 du rapport final de coûts du Fonds TELUS.</t>
    </r>
  </si>
  <si>
    <r>
      <rPr>
        <b/>
        <sz val="12"/>
        <color rgb="FF00B050"/>
        <rFont val="Arial"/>
        <family val="2"/>
      </rPr>
      <t>2.</t>
    </r>
    <r>
      <rPr>
        <sz val="10"/>
        <color indexed="40"/>
        <rFont val="Arial"/>
        <family val="2"/>
      </rPr>
      <t xml:space="preserve"> </t>
    </r>
    <r>
      <rPr>
        <sz val="10"/>
        <rFont val="Arial"/>
        <family val="2"/>
      </rPr>
      <t>Les coûts de la réalisatrice/réalisateur ne concernent que la production du démo et sont distincts de ceux qui figurent dans le rapport final de coûts du Fonds TELUS.</t>
    </r>
  </si>
  <si>
    <r>
      <t>Plan de développement de l'auditoire</t>
    </r>
    <r>
      <rPr>
        <sz val="10"/>
        <color rgb="FF00B050"/>
        <rFont val="Arial"/>
        <family val="2"/>
      </rPr>
      <t xml:space="preserve"> </t>
    </r>
    <r>
      <rPr>
        <b/>
        <sz val="8"/>
        <color rgb="FF00B050"/>
        <rFont val="Arial"/>
        <family val="2"/>
      </rPr>
      <t>3</t>
    </r>
  </si>
  <si>
    <r>
      <t>RÉALISATION</t>
    </r>
    <r>
      <rPr>
        <b/>
        <vertAlign val="superscript"/>
        <sz val="11"/>
        <color rgb="FF00B050"/>
        <rFont val="Arial"/>
        <family val="2"/>
      </rPr>
      <t>4</t>
    </r>
  </si>
  <si>
    <r>
      <t>COÛTS DIRECTS</t>
    </r>
    <r>
      <rPr>
        <b/>
        <vertAlign val="superscript"/>
        <sz val="11"/>
        <color rgb="FF00B050"/>
        <rFont val="Arial"/>
        <family val="2"/>
      </rPr>
      <t>5</t>
    </r>
  </si>
  <si>
    <r>
      <t>HONORAIRES DES PRODUCTRICES / DES PRODUCTEURS</t>
    </r>
    <r>
      <rPr>
        <b/>
        <vertAlign val="superscript"/>
        <sz val="9.8000000000000007"/>
        <color rgb="FF00B050"/>
        <rFont val="Arial"/>
        <family val="2"/>
      </rPr>
      <t>6</t>
    </r>
  </si>
  <si>
    <r>
      <t>FRAIS D'ADMINISTRATION</t>
    </r>
    <r>
      <rPr>
        <b/>
        <vertAlign val="superscript"/>
        <sz val="11"/>
        <color rgb="FF00B050"/>
        <rFont val="Arial"/>
        <family val="2"/>
      </rPr>
      <t>6</t>
    </r>
  </si>
  <si>
    <r>
      <t>IMPRÉVUS</t>
    </r>
    <r>
      <rPr>
        <b/>
        <vertAlign val="superscript"/>
        <sz val="11"/>
        <color rgb="FF00B050"/>
        <rFont val="Arial"/>
        <family val="2"/>
      </rPr>
      <t>7</t>
    </r>
  </si>
  <si>
    <r>
      <rPr>
        <b/>
        <sz val="12"/>
        <color rgb="FF00B050"/>
        <rFont val="Helvetica"/>
        <family val="2"/>
      </rPr>
      <t>5.</t>
    </r>
    <r>
      <rPr>
        <sz val="12"/>
        <rFont val="Helvetica"/>
        <family val="2"/>
      </rPr>
      <t xml:space="preserve"> Coûts directs = toutes les dépenses en développement admissibles sauf les honoraires de la productrice / du producteur et les frais d'administration et la portion au-dessus du cachet standard de scénarisation.</t>
    </r>
  </si>
  <si>
    <r>
      <rPr>
        <b/>
        <sz val="12"/>
        <color rgb="FF00B050"/>
        <rFont val="Helvetica"/>
        <family val="2"/>
      </rPr>
      <t>7.</t>
    </r>
    <r>
      <rPr>
        <sz val="12"/>
        <rFont val="Helvetica"/>
        <family val="2"/>
      </rPr>
      <t xml:space="preserve"> Veuillez indiquer le montant de la provision pour imprévus dans les colonnes "Payé à date" et "Budget approuvé", et notez que le montant doit représenter un maximum de 5 % des coûts directs.</t>
    </r>
  </si>
  <si>
    <r>
      <rPr>
        <b/>
        <sz val="12"/>
        <color rgb="FF00B050"/>
        <rFont val="Helvetica"/>
        <family val="2"/>
      </rPr>
      <t>4.</t>
    </r>
    <r>
      <rPr>
        <sz val="12"/>
        <rFont val="Helvetica"/>
        <family val="2"/>
      </rPr>
      <t xml:space="preserve"> N'incluez pas les honoraires du réalisateur liés à la production de la démo à la ligne 5.01.</t>
    </r>
  </si>
  <si>
    <r>
      <rPr>
        <b/>
        <sz val="12"/>
        <color rgb="FF00B050"/>
        <rFont val="Helvetica"/>
        <family val="2"/>
      </rPr>
      <t>3.</t>
    </r>
    <r>
      <rPr>
        <sz val="12"/>
        <rFont val="Helvetica"/>
        <family val="2"/>
      </rPr>
      <t xml:space="preserve"> La création d'un plan complet de développement de l'auditoire est obligatoire.</t>
    </r>
  </si>
  <si>
    <r>
      <t>Démo/pilote</t>
    </r>
    <r>
      <rPr>
        <b/>
        <sz val="8"/>
        <color rgb="FF00B050"/>
        <rFont val="Arial"/>
        <family val="2"/>
      </rPr>
      <t>4</t>
    </r>
  </si>
  <si>
    <r>
      <rPr>
        <b/>
        <sz val="12"/>
        <color rgb="FF00B050"/>
        <rFont val="Helvetica"/>
        <family val="2"/>
      </rPr>
      <t>6.</t>
    </r>
    <r>
      <rPr>
        <sz val="12"/>
        <rFont val="Helvetica"/>
        <family val="2"/>
      </rPr>
      <t xml:space="preserve"> Veuillez indiquer le montant des honoraires du producteur et des frais d'administration dans les colonnes "Payé à date", "Engagé" et "Budget approuvé", et notez que chacun des montants doit représenter un maximum de 15 % des coûts directs.</t>
    </r>
  </si>
  <si>
    <t>Plan de développement de l'auditoire</t>
  </si>
  <si>
    <t>Créer un plan complet de développement de l'auditoire comprenant : étude de l'auditoire, stratégies, budget, calendrier, etc.</t>
  </si>
  <si>
    <t xml:space="preserve">Démo de courte durée </t>
  </si>
  <si>
    <t>Sélection des artistes pressentis</t>
  </si>
  <si>
    <t>Budget en dévelppement</t>
  </si>
  <si>
    <t>de :</t>
  </si>
  <si>
    <t>à :</t>
  </si>
  <si>
    <t>SORTIES DE FONDS :</t>
  </si>
  <si>
    <t>GRAND TOTAL DES SORTIES</t>
  </si>
  <si>
    <t>RENTRÉES DE FONDS PRÉVUES :</t>
  </si>
  <si>
    <t>Licence première fenêtre de diffusion</t>
  </si>
  <si>
    <t>Licence deuxième fenêtre de diffusion</t>
  </si>
  <si>
    <t>Contribution des droits de diffusion</t>
  </si>
  <si>
    <t>Participation au capital</t>
  </si>
  <si>
    <t>Autre financement</t>
  </si>
  <si>
    <t>Avance de distribution</t>
  </si>
  <si>
    <t>Investissement de la société de production</t>
  </si>
  <si>
    <t>TOTAL DES RENTRÉES</t>
  </si>
  <si>
    <t>POSITIONS DE TRÉSORERIE MENSUELLES NETTES PRÉVUES :</t>
  </si>
  <si>
    <t>POSITION DE TRÉSORERIE GLOBALE :</t>
  </si>
  <si>
    <t>*Adapté du Fonds des médias du Canada</t>
  </si>
  <si>
    <t>(AAAA-MM-JJ)</t>
  </si>
  <si>
    <t>Date (AAAA-MM-JJ)</t>
  </si>
  <si>
    <t>*Fonds TELUS (80%, 20%)</t>
  </si>
  <si>
    <t xml:space="preserve">Avis de non-responsabilité : Le Fonds TELUS offre cette feuille de calcul électronique à titre d'outil pour aider les productrices ou producteurs à présenter leur demande de financement pour la Programmation. Fonds TELUS ne saurait être tenu responsable de toute erreur pouvant se trouver sur ce gabarit de calcul et ne doit, en aucune circonstance, être tenu responsable de l'information erronée résultant de l'usage de ce gabarit de calcul, ni des pertes ou des dommages pouvant être causés par l'utilisation d'une telle information erronée. L'usagère ou usager est responsable de vérifier l'exactitude de toute information provenant de ce gabarit de travail.     										</t>
  </si>
  <si>
    <t>*Le Fonds TELUS se réserve le droit de changer les pourcentages de ses versements.</t>
  </si>
  <si>
    <t xml:space="preserve">Coût de l'atelier : acteurs, actrices, scénaristes, script-éditeurs, script-éditrices, etc., et logistique.                                                                                              </t>
  </si>
  <si>
    <t>Les coûts généralement payés à même les honoraires des productrices ou producteurs et les frais d'administration sont les frais suivants : frais juridiques internes, messagerie, frais de comptabilité, frais de promotion et frais de représentation.</t>
  </si>
  <si>
    <t>Parties liées</t>
  </si>
  <si>
    <t>Transactions entre les parties liées - Sommaire</t>
  </si>
  <si>
    <t>Transactions entre les parties liées - Démo</t>
  </si>
  <si>
    <t>Pour remplir cette page, veuillez décocher les cases VIDES dans la liste déroulante de la première colonne afin d'afficher toutes les transactions. 
Complétez ensuite les colonnes C et D. Signez et datez dans le champ de signature prévu à cet effet.</t>
  </si>
  <si>
    <t>Type de partie liée</t>
  </si>
  <si>
    <t>Instructions</t>
  </si>
  <si>
    <r>
      <t>Réalisation</t>
    </r>
    <r>
      <rPr>
        <sz val="10"/>
        <color rgb="FF00B050"/>
        <rFont val="Arial"/>
        <family val="2"/>
      </rPr>
      <t>2</t>
    </r>
  </si>
  <si>
    <t>À utiliser conjointement avec les lignes directrices applicables à l'étape du financement en développement du Fonds TELUS, ainsi qu'avec les politiques de financement et de budgétisation du Fonds Bell.</t>
  </si>
  <si>
    <t>Ce modèle a été conçu pour permettre aux producteur.trice.s de répondre plus facilement aux exigences du Fonds TELUS en matière de documentation.
Les montants entrés dans les cellules jaunes des budgets apparaîtront automatiquement dans les onglets Parties liées, Mouvement de trésorerie et Rapport de coûts.
Veuillez éviter d'ajouter des lignes dans les budgets SOMMAIRE ou DÉMO. Si nécessaire, vous pouvez modifier la description d'une ligne existante ou d'une ligne non utilisée dans la même section des budgets.
Pour afficher toutes les Notes instructives, cliquez sur Révision -&gt;Notes -&gt;Afficher toutes les Notes.</t>
  </si>
  <si>
    <t>Société filiale</t>
  </si>
  <si>
    <t>Sociétés sous contrôle commun</t>
  </si>
  <si>
    <t>Actionnaires de la société mère ou de la société requérante</t>
  </si>
  <si>
    <t>Actionnaires de la société filiale</t>
  </si>
  <si>
    <t>Membres de la famille immédiate (conjoint, enfants)</t>
  </si>
  <si>
    <t>Dirigeants ou employés de la société mère ou de la société requérante</t>
  </si>
  <si>
    <t>Dirigeants ou employés de la filiale</t>
  </si>
  <si>
    <t>Diffuseur affilié au demandeur (à l'exclusion des services du diffuseur)</t>
  </si>
  <si>
    <t>Mouvement de trésorerie en développement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</si>
</sst>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 #,##0.00_)\ &quot;$&quot;_ ;_ * \(#,##0.00\)\ &quot;$&quot;_ ;_ * &quot;-&quot;??_)\ &quot;$&quot;_ ;_ @_ "/>
    <numFmt numFmtId="164" formatCode="&quot;$&quot;#,##0_);\(&quot;$&quot;#,##0\)"/>
    <numFmt numFmtId="165" formatCode="&quot;$&quot;#,##0.00_);\(&quot;$&quot;#,##0.00\)"/>
    <numFmt numFmtId="166" formatCode="00"/>
    <numFmt numFmtId="167" formatCode="00.00"/>
    <numFmt numFmtId="168" formatCode="&quot;$&quot;#,##0"/>
    <numFmt numFmtId="169" formatCode="&quot;$&quot;#0.00"/>
    <numFmt numFmtId="170" formatCode="&quot;$&quot;#,##0.00"/>
    <numFmt numFmtId="171" formatCode="_-&quot;$&quot;* #,##0_-;\-&quot;$&quot;* #,##0_-;_-&quot;$&quot;* &quot;-&quot;_-;_-@_-"/>
    <numFmt numFmtId="172" formatCode="_-&quot;$&quot;* #,##0.00_-;\-&quot;$&quot;* #,##0.00_-;_-&quot;$&quot;* &quot;-&quot;??_-;_-@_-"/>
    <numFmt numFmtId="173" formatCode="#,##0\ &quot;$&quot;"/>
    <numFmt numFmtId="174" formatCode="#,##0.00\ &quot;$&quot;"/>
    <numFmt numFmtId="175" formatCode="[$$-1009]#,##0"/>
    <numFmt numFmtId="176" formatCode="_(* #,##0_);_(* \(#,##0\);_(* &quot;-&quot;_);_(@_)"/>
    <numFmt numFmtId="177" formatCode="#\ ##0_ ;\-\ #\ ##0_ ;_(* &quot;-&quot;_);_(@_)"/>
  </numFmts>
  <fonts count="117">
    <font>
      <sz val="9"/>
      <name val="Geneva"/>
    </font>
    <font>
      <b/>
      <sz val="9"/>
      <name val="Geneva"/>
      <family val="2"/>
    </font>
    <font>
      <sz val="10"/>
      <name val="Geneva"/>
      <family val="2"/>
    </font>
    <font>
      <sz val="9"/>
      <name val="Geneva"/>
      <family val="2"/>
    </font>
    <font>
      <sz val="9"/>
      <name val="Geneva"/>
      <family val="2"/>
    </font>
    <font>
      <sz val="12"/>
      <name val="Arial"/>
      <family val="2"/>
    </font>
    <font>
      <sz val="10"/>
      <name val="Arial"/>
      <family val="2"/>
    </font>
    <font>
      <b/>
      <sz val="10"/>
      <name val="Arial"/>
      <family val="2"/>
    </font>
    <font>
      <u/>
      <sz val="12"/>
      <color theme="10"/>
      <name val="Arial"/>
      <family val="2"/>
    </font>
    <font>
      <sz val="9"/>
      <name val="Arial"/>
      <family val="2"/>
    </font>
    <font>
      <b/>
      <sz val="9"/>
      <name val="Arial"/>
      <family val="2"/>
    </font>
    <font>
      <sz val="6"/>
      <name val="Arial"/>
      <family val="2"/>
    </font>
    <font>
      <sz val="12"/>
      <name val="Arial"/>
      <family val="2"/>
    </font>
    <font>
      <sz val="9"/>
      <name val="Calibri"/>
      <family val="2"/>
    </font>
    <font>
      <sz val="9"/>
      <name val="Geneva"/>
      <family val="2"/>
    </font>
    <font>
      <sz val="9"/>
      <color theme="0"/>
      <name val="Geneva"/>
      <family val="2"/>
    </font>
    <font>
      <b/>
      <i/>
      <sz val="9"/>
      <name val="Arial"/>
      <family val="2"/>
    </font>
    <font>
      <sz val="20"/>
      <name val="Geneva"/>
      <family val="2"/>
    </font>
    <font>
      <b/>
      <sz val="9"/>
      <name val="Calibri"/>
      <family val="2"/>
    </font>
    <font>
      <b/>
      <sz val="9"/>
      <name val="Geneva"/>
      <family val="2"/>
      <charset val="1"/>
    </font>
    <font>
      <b/>
      <sz val="12"/>
      <color theme="0"/>
      <name val="Arial"/>
      <family val="2"/>
    </font>
    <font>
      <sz val="12"/>
      <color rgb="FF222222"/>
      <name val="Arial"/>
      <family val="2"/>
    </font>
    <font>
      <b/>
      <sz val="12"/>
      <name val="Arial"/>
      <family val="2"/>
    </font>
    <font>
      <i/>
      <sz val="9"/>
      <name val="Arial"/>
      <family val="2"/>
    </font>
    <font>
      <b/>
      <sz val="11"/>
      <name val="Arial"/>
      <family val="2"/>
    </font>
    <font>
      <sz val="11"/>
      <name val="Arial"/>
      <family val="2"/>
    </font>
    <font>
      <b/>
      <u/>
      <sz val="12"/>
      <name val="Arial"/>
      <family val="2"/>
    </font>
    <font>
      <sz val="8"/>
      <name val="Arial"/>
      <family val="2"/>
    </font>
    <font>
      <b/>
      <sz val="8"/>
      <name val="Arial"/>
      <family val="2"/>
    </font>
    <font>
      <b/>
      <sz val="11"/>
      <color theme="0"/>
      <name val="Arial"/>
      <family val="2"/>
    </font>
    <font>
      <b/>
      <sz val="10"/>
      <color theme="0"/>
      <name val="Arial"/>
      <family val="2"/>
    </font>
    <font>
      <sz val="8"/>
      <name val="Geneva"/>
      <family val="2"/>
    </font>
    <font>
      <sz val="10"/>
      <color theme="1"/>
      <name val="Arial"/>
      <family val="2"/>
    </font>
    <font>
      <sz val="11"/>
      <color theme="1"/>
      <name val="Calibri"/>
      <family val="2"/>
      <scheme val="minor"/>
    </font>
    <font>
      <b/>
      <i/>
      <sz val="10"/>
      <name val="Arial"/>
      <family val="2"/>
    </font>
    <font>
      <b/>
      <sz val="10"/>
      <color theme="1"/>
      <name val="Arial"/>
      <family val="2"/>
    </font>
    <font>
      <sz val="10"/>
      <color theme="0"/>
      <name val="Arial"/>
      <family val="2"/>
    </font>
    <font>
      <sz val="10"/>
      <color indexed="9"/>
      <name val="Arial"/>
      <family val="2"/>
    </font>
    <font>
      <sz val="9"/>
      <name val="Helv"/>
    </font>
    <font>
      <b/>
      <sz val="10"/>
      <color indexed="8"/>
      <name val="Arial"/>
      <family val="2"/>
    </font>
    <font>
      <sz val="10"/>
      <color indexed="8"/>
      <name val="Arial"/>
      <family val="2"/>
    </font>
    <font>
      <sz val="10"/>
      <name val="Helv"/>
    </font>
    <font>
      <b/>
      <sz val="10"/>
      <color rgb="FF7030A0"/>
      <name val="Arial"/>
      <family val="2"/>
    </font>
    <font>
      <b/>
      <sz val="16"/>
      <color theme="0"/>
      <name val="Arial"/>
      <family val="2"/>
    </font>
    <font>
      <b/>
      <i/>
      <sz val="14"/>
      <color theme="0"/>
      <name val="Arial"/>
      <family val="2"/>
    </font>
    <font>
      <b/>
      <sz val="16"/>
      <color indexed="18"/>
      <name val="Arial"/>
      <family val="2"/>
    </font>
    <font>
      <sz val="16"/>
      <color theme="0"/>
      <name val="Arial"/>
      <family val="2"/>
    </font>
    <font>
      <b/>
      <sz val="10"/>
      <color theme="0"/>
      <name val="Geneva"/>
      <family val="2"/>
    </font>
    <font>
      <b/>
      <sz val="10"/>
      <color indexed="18"/>
      <name val="Arial"/>
      <family val="2"/>
    </font>
    <font>
      <b/>
      <vertAlign val="superscript"/>
      <sz val="10"/>
      <color rgb="FF00B050"/>
      <name val="Arial"/>
      <family val="2"/>
    </font>
    <font>
      <b/>
      <sz val="12"/>
      <color rgb="FF00B050"/>
      <name val="Arial"/>
      <family val="2"/>
    </font>
    <font>
      <b/>
      <sz val="9"/>
      <color indexed="40"/>
      <name val="Arial"/>
      <family val="2"/>
    </font>
    <font>
      <b/>
      <sz val="16"/>
      <color indexed="8"/>
      <name val="Arial"/>
      <family val="2"/>
    </font>
    <font>
      <b/>
      <sz val="12"/>
      <color indexed="40"/>
      <name val="Arial"/>
      <family val="2"/>
    </font>
    <font>
      <b/>
      <sz val="11"/>
      <name val="Geneva"/>
      <family val="2"/>
    </font>
    <font>
      <sz val="12"/>
      <color theme="0"/>
      <name val="Helvetica"/>
      <family val="2"/>
    </font>
    <font>
      <sz val="9"/>
      <color indexed="9"/>
      <name val="Geneva"/>
      <family val="2"/>
    </font>
    <font>
      <sz val="10"/>
      <color indexed="9"/>
      <name val="Geneva"/>
      <family val="2"/>
    </font>
    <font>
      <b/>
      <sz val="10"/>
      <color indexed="9"/>
      <name val="Helvetica"/>
      <family val="2"/>
    </font>
    <font>
      <sz val="10"/>
      <color indexed="9"/>
      <name val="Helvetica"/>
      <family val="2"/>
    </font>
    <font>
      <b/>
      <sz val="12"/>
      <color indexed="9"/>
      <name val="Helvetica"/>
      <family val="2"/>
    </font>
    <font>
      <b/>
      <sz val="10"/>
      <name val="Geneva"/>
      <family val="2"/>
    </font>
    <font>
      <sz val="9"/>
      <color indexed="9"/>
      <name val="Helvetica"/>
      <family val="2"/>
    </font>
    <font>
      <b/>
      <sz val="12"/>
      <color rgb="FF000000"/>
      <name val="Helvetica"/>
      <family val="2"/>
    </font>
    <font>
      <i/>
      <sz val="12"/>
      <color rgb="FF000000"/>
      <name val="Helvetica"/>
      <family val="2"/>
    </font>
    <font>
      <sz val="12"/>
      <color theme="1"/>
      <name val="Arial"/>
      <family val="2"/>
    </font>
    <font>
      <sz val="12"/>
      <name val="Helvetica"/>
      <family val="2"/>
    </font>
    <font>
      <b/>
      <sz val="12"/>
      <name val="Helvetica"/>
      <family val="2"/>
    </font>
    <font>
      <sz val="9"/>
      <name val="Helvetica"/>
      <family val="2"/>
    </font>
    <font>
      <b/>
      <u/>
      <sz val="18"/>
      <name val="Helvetica"/>
      <family val="2"/>
    </font>
    <font>
      <b/>
      <sz val="14"/>
      <name val="Helvetica"/>
      <family val="2"/>
    </font>
    <font>
      <b/>
      <sz val="10"/>
      <color theme="1"/>
      <name val="Helvetica"/>
      <family val="2"/>
    </font>
    <font>
      <b/>
      <sz val="10"/>
      <color theme="1"/>
      <name val="Geneva"/>
      <family val="2"/>
    </font>
    <font>
      <sz val="16"/>
      <color theme="1"/>
      <name val="Arial"/>
      <family val="2"/>
    </font>
    <font>
      <b/>
      <sz val="16"/>
      <color theme="1"/>
      <name val="Arial"/>
      <family val="2"/>
    </font>
    <font>
      <sz val="11"/>
      <color theme="1"/>
      <name val="Arial"/>
      <family val="2"/>
    </font>
    <font>
      <sz val="10"/>
      <color theme="1"/>
      <name val="Helv"/>
    </font>
    <font>
      <sz val="8"/>
      <color theme="1"/>
      <name val="Arial"/>
      <family val="2"/>
    </font>
    <font>
      <b/>
      <sz val="10"/>
      <name val="Helvetica"/>
      <family val="2"/>
    </font>
    <font>
      <b/>
      <u/>
      <sz val="14"/>
      <name val="Helvetica"/>
      <family val="2"/>
    </font>
    <font>
      <sz val="10"/>
      <name val="Helvetica"/>
      <family val="2"/>
    </font>
    <font>
      <sz val="14"/>
      <color theme="1"/>
      <name val="Helv"/>
    </font>
    <font>
      <sz val="10"/>
      <color rgb="FF000000"/>
      <name val="Arial"/>
      <family val="2"/>
    </font>
    <font>
      <b/>
      <sz val="10"/>
      <color rgb="FF000000"/>
      <name val="Arial"/>
      <family val="2"/>
    </font>
    <font>
      <sz val="10"/>
      <color rgb="FFFF0000"/>
      <name val="Arial"/>
      <family val="2"/>
    </font>
    <font>
      <sz val="9"/>
      <color rgb="FF000000"/>
      <name val="Arial"/>
      <family val="2"/>
    </font>
    <font>
      <sz val="10"/>
      <color rgb="FFFF0063"/>
      <name val="Arial"/>
      <family val="2"/>
    </font>
    <font>
      <b/>
      <sz val="9.8000000000000007"/>
      <name val="Arial"/>
      <family val="2"/>
    </font>
    <font>
      <b/>
      <sz val="12"/>
      <color rgb="FF00B050"/>
      <name val="Helvetica"/>
      <family val="2"/>
    </font>
    <font>
      <b/>
      <vertAlign val="superscript"/>
      <sz val="11"/>
      <color rgb="FF00B050"/>
      <name val="Arial"/>
      <family val="2"/>
    </font>
    <font>
      <b/>
      <sz val="8"/>
      <color rgb="FF00B050"/>
      <name val="Arial"/>
      <family val="2"/>
    </font>
    <font>
      <sz val="10"/>
      <color rgb="FF00B050"/>
      <name val="Arial"/>
      <family val="2"/>
    </font>
    <font>
      <b/>
      <vertAlign val="superscript"/>
      <sz val="9.8000000000000007"/>
      <color rgb="FF00B050"/>
      <name val="Arial"/>
      <family val="2"/>
    </font>
    <font>
      <sz val="10"/>
      <color indexed="40"/>
      <name val="Arial"/>
      <family val="2"/>
    </font>
    <font>
      <sz val="12"/>
      <name val="Times New Roman"/>
      <family val="1"/>
    </font>
    <font>
      <sz val="10"/>
      <color rgb="FF000000"/>
      <name val="Geneva"/>
      <family val="2"/>
      <charset val="1"/>
    </font>
    <font>
      <sz val="12"/>
      <color rgb="FF000000"/>
      <name val="Tahoma"/>
      <family val="34"/>
    </font>
    <font>
      <sz val="12"/>
      <color rgb="FF000000"/>
      <name val="Tahoma"/>
      <family val="2"/>
    </font>
    <font>
      <b/>
      <sz val="12"/>
      <color rgb="FF000000"/>
      <name val="Tahoma"/>
      <family val="34"/>
    </font>
    <font>
      <sz val="11"/>
      <color rgb="FF7030A0"/>
      <name val="Arial"/>
      <family val="2"/>
    </font>
    <font>
      <b/>
      <sz val="12"/>
      <color rgb="FF403151"/>
      <name val="Arial"/>
      <family val="2"/>
    </font>
    <font>
      <sz val="12"/>
      <color rgb="FF000000"/>
      <name val="Geneva"/>
      <family val="2"/>
    </font>
    <font>
      <sz val="12"/>
      <color rgb="FF000000"/>
      <name val="Geneva"/>
      <family val="2"/>
      <charset val="1"/>
    </font>
    <font>
      <sz val="12"/>
      <color theme="7"/>
      <name val="Tahoma"/>
      <family val="2"/>
    </font>
    <font>
      <sz val="20"/>
      <name val="Arial"/>
      <family val="2"/>
    </font>
    <font>
      <sz val="12"/>
      <color rgb="FF7030A0"/>
      <name val="Arial"/>
      <family val="2"/>
    </font>
    <font>
      <b/>
      <sz val="20"/>
      <color rgb="FF000000"/>
      <name val="Arial"/>
      <family val="2"/>
    </font>
    <font>
      <b/>
      <sz val="11"/>
      <color theme="0"/>
      <name val="Arial Narrow"/>
      <family val="2"/>
    </font>
    <font>
      <b/>
      <sz val="11"/>
      <color rgb="FFFFFFFF"/>
      <name val="Arial Narrow"/>
      <family val="2"/>
    </font>
    <font>
      <b/>
      <sz val="11"/>
      <name val="Arial Narrow"/>
      <family val="2"/>
    </font>
    <font>
      <b/>
      <sz val="11"/>
      <color rgb="FF000000"/>
      <name val="Arial Narrow"/>
      <family val="2"/>
    </font>
    <font>
      <b/>
      <sz val="11"/>
      <color theme="1"/>
      <name val="Arial Narrow"/>
      <family val="2"/>
    </font>
    <font>
      <sz val="11"/>
      <name val="Geneva"/>
      <family val="2"/>
    </font>
    <font>
      <sz val="11"/>
      <color rgb="FF000000"/>
      <name val="Arial Narrow"/>
      <family val="2"/>
    </font>
    <font>
      <sz val="11"/>
      <color theme="1"/>
      <name val="Arial Narrow"/>
      <family val="2"/>
    </font>
    <font>
      <b/>
      <u/>
      <sz val="20"/>
      <name val="Arial"/>
      <family val="2"/>
    </font>
    <font>
      <b/>
      <sz val="14"/>
      <color rgb="FF403151"/>
      <name val="Arial"/>
      <family val="2"/>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
      <patternFill patternType="solid">
        <fgColor theme="7" tint="-0.499984740745262"/>
        <bgColor indexed="64"/>
      </patternFill>
    </fill>
    <fill>
      <patternFill patternType="solid">
        <fgColor rgb="FF401F6A"/>
        <bgColor indexed="64"/>
      </patternFill>
    </fill>
    <fill>
      <patternFill patternType="solid">
        <fgColor rgb="FF92D050"/>
        <bgColor indexed="64"/>
      </patternFill>
    </fill>
    <fill>
      <patternFill patternType="solid">
        <fgColor rgb="FFFFFFE1"/>
        <bgColor rgb="FF000000"/>
      </patternFill>
    </fill>
    <fill>
      <patternFill patternType="solid">
        <fgColor rgb="FFF2F2F2"/>
        <bgColor rgb="FF000000"/>
      </patternFill>
    </fill>
    <fill>
      <patternFill patternType="solid">
        <fgColor rgb="FFD5FFAB"/>
        <bgColor indexed="64"/>
      </patternFill>
    </fill>
    <fill>
      <patternFill patternType="solid">
        <fgColor rgb="FFFFFFCC"/>
        <bgColor indexed="64"/>
      </patternFill>
    </fill>
    <fill>
      <patternFill patternType="solid">
        <fgColor indexed="65"/>
        <bgColor indexed="64"/>
      </patternFill>
    </fill>
    <fill>
      <patternFill patternType="solid">
        <fgColor rgb="FFD9D9D9"/>
        <bgColor rgb="FF000000"/>
      </patternFill>
    </fill>
    <fill>
      <patternFill patternType="solid">
        <fgColor rgb="FF40315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40" fontId="2" fillId="0" borderId="0" applyFont="0" applyFill="0" applyBorder="0" applyAlignment="0" applyProtection="0"/>
    <xf numFmtId="9" fontId="4" fillId="0" borderId="0" applyFont="0" applyFill="0" applyBorder="0" applyAlignment="0" applyProtection="0"/>
    <xf numFmtId="0" fontId="5" fillId="0" borderId="0"/>
    <xf numFmtId="0" fontId="8" fillId="0" borderId="0" applyNumberFormat="0" applyFill="0" applyBorder="0" applyAlignment="0" applyProtection="0"/>
    <xf numFmtId="0" fontId="12" fillId="0" borderId="0"/>
    <xf numFmtId="44" fontId="14" fillId="0" borderId="0" applyFont="0" applyFill="0" applyBorder="0" applyAlignment="0" applyProtection="0"/>
    <xf numFmtId="9" fontId="6" fillId="0" borderId="0" applyFont="0" applyFill="0" applyBorder="0" applyAlignment="0" applyProtection="0"/>
    <xf numFmtId="44" fontId="38" fillId="0" borderId="0" applyFont="0" applyFill="0" applyBorder="0" applyAlignment="0" applyProtection="0"/>
  </cellStyleXfs>
  <cellXfs count="560">
    <xf numFmtId="0" fontId="0" fillId="0" borderId="0" xfId="0"/>
    <xf numFmtId="0" fontId="6" fillId="0" borderId="0" xfId="3" applyFont="1"/>
    <xf numFmtId="0" fontId="13" fillId="10" borderId="1" xfId="0" applyFont="1" applyFill="1" applyBorder="1" applyAlignment="1">
      <alignment vertical="center"/>
    </xf>
    <xf numFmtId="0" fontId="13" fillId="10" borderId="3" xfId="0" applyFont="1" applyFill="1" applyBorder="1" applyAlignment="1">
      <alignment vertical="center"/>
    </xf>
    <xf numFmtId="0" fontId="0" fillId="0" borderId="0" xfId="0" applyAlignment="1">
      <alignment horizontal="right"/>
    </xf>
    <xf numFmtId="0" fontId="0" fillId="6" borderId="0" xfId="0" applyFill="1"/>
    <xf numFmtId="170" fontId="0" fillId="4" borderId="9" xfId="6" applyNumberFormat="1" applyFont="1" applyFill="1" applyBorder="1"/>
    <xf numFmtId="170" fontId="13" fillId="10" borderId="12" xfId="0" applyNumberFormat="1" applyFont="1" applyFill="1" applyBorder="1" applyAlignment="1">
      <alignment vertical="center"/>
    </xf>
    <xf numFmtId="170" fontId="13" fillId="10" borderId="10" xfId="0" applyNumberFormat="1" applyFont="1" applyFill="1" applyBorder="1" applyAlignment="1">
      <alignment vertical="center"/>
    </xf>
    <xf numFmtId="0" fontId="5" fillId="0" borderId="0" xfId="3"/>
    <xf numFmtId="0" fontId="5" fillId="0" borderId="0" xfId="3" applyAlignment="1">
      <alignment vertical="center"/>
    </xf>
    <xf numFmtId="0" fontId="7" fillId="0" borderId="9" xfId="3" applyFont="1" applyBorder="1" applyAlignment="1" applyProtection="1">
      <alignment vertical="top"/>
      <protection hidden="1"/>
    </xf>
    <xf numFmtId="0" fontId="6" fillId="0" borderId="9" xfId="3" applyFont="1" applyBorder="1" applyAlignment="1" applyProtection="1">
      <alignment vertical="top"/>
      <protection hidden="1"/>
    </xf>
    <xf numFmtId="171" fontId="6" fillId="0" borderId="9" xfId="3" applyNumberFormat="1" applyFont="1" applyBorder="1" applyAlignment="1" applyProtection="1">
      <alignment horizontal="right" vertical="center"/>
      <protection locked="0"/>
    </xf>
    <xf numFmtId="2" fontId="6" fillId="0" borderId="9" xfId="3" applyNumberFormat="1" applyFont="1" applyBorder="1" applyAlignment="1" applyProtection="1">
      <alignment horizontal="center" vertical="top"/>
      <protection hidden="1"/>
    </xf>
    <xf numFmtId="0" fontId="6" fillId="0" borderId="9" xfId="3" applyFont="1" applyBorder="1" applyAlignment="1" applyProtection="1">
      <alignment vertical="center"/>
      <protection hidden="1"/>
    </xf>
    <xf numFmtId="10" fontId="6" fillId="0" borderId="9" xfId="3" applyNumberFormat="1" applyFont="1" applyBorder="1" applyAlignment="1" applyProtection="1">
      <alignment horizontal="center" vertical="center"/>
      <protection hidden="1"/>
    </xf>
    <xf numFmtId="2" fontId="6" fillId="0" borderId="9" xfId="3" applyNumberFormat="1" applyFont="1" applyBorder="1" applyAlignment="1" applyProtection="1">
      <alignment horizontal="center" vertical="center"/>
      <protection hidden="1"/>
    </xf>
    <xf numFmtId="0" fontId="6" fillId="0" borderId="9" xfId="3" applyFont="1" applyBorder="1" applyAlignment="1" applyProtection="1">
      <alignment horizontal="center" vertical="top"/>
      <protection hidden="1"/>
    </xf>
    <xf numFmtId="2" fontId="39" fillId="0" borderId="9" xfId="3" applyNumberFormat="1" applyFont="1" applyBorder="1" applyAlignment="1" applyProtection="1">
      <alignment horizontal="center" vertical="top"/>
      <protection hidden="1"/>
    </xf>
    <xf numFmtId="2" fontId="40" fillId="0" borderId="9" xfId="3" applyNumberFormat="1" applyFont="1" applyBorder="1" applyAlignment="1" applyProtection="1">
      <alignment horizontal="center" vertical="center" wrapText="1"/>
      <protection hidden="1"/>
    </xf>
    <xf numFmtId="2" fontId="40" fillId="0" borderId="9" xfId="3" applyNumberFormat="1" applyFont="1" applyBorder="1" applyAlignment="1" applyProtection="1">
      <alignment horizontal="center" vertical="center"/>
      <protection hidden="1"/>
    </xf>
    <xf numFmtId="0" fontId="5" fillId="0" borderId="0" xfId="3" applyAlignment="1">
      <alignment vertical="top"/>
    </xf>
    <xf numFmtId="0" fontId="5" fillId="0" borderId="0" xfId="3" applyAlignment="1">
      <alignment horizontal="center"/>
    </xf>
    <xf numFmtId="0" fontId="5" fillId="6" borderId="0" xfId="3" applyFill="1"/>
    <xf numFmtId="0" fontId="7" fillId="0" borderId="9" xfId="3" applyFont="1" applyBorder="1"/>
    <xf numFmtId="38" fontId="20" fillId="7" borderId="9" xfId="3" applyNumberFormat="1" applyFont="1" applyFill="1" applyBorder="1" applyAlignment="1" applyProtection="1">
      <alignment horizontal="center" vertical="center"/>
      <protection hidden="1"/>
    </xf>
    <xf numFmtId="0" fontId="29" fillId="7" borderId="9" xfId="3" applyFont="1" applyFill="1" applyBorder="1" applyAlignment="1" applyProtection="1">
      <alignment horizontal="center" vertical="center"/>
      <protection hidden="1"/>
    </xf>
    <xf numFmtId="0" fontId="7" fillId="4" borderId="9" xfId="3" applyFont="1" applyFill="1" applyBorder="1" applyAlignment="1" applyProtection="1">
      <alignment vertical="top"/>
      <protection hidden="1"/>
    </xf>
    <xf numFmtId="2" fontId="7" fillId="9" borderId="9" xfId="3" applyNumberFormat="1" applyFont="1" applyFill="1" applyBorder="1" applyAlignment="1" applyProtection="1">
      <alignment vertical="top"/>
      <protection hidden="1"/>
    </xf>
    <xf numFmtId="10" fontId="6" fillId="9" borderId="9" xfId="3" applyNumberFormat="1" applyFont="1" applyFill="1" applyBorder="1" applyAlignment="1" applyProtection="1">
      <alignment horizontal="center" vertical="center"/>
      <protection hidden="1"/>
    </xf>
    <xf numFmtId="10" fontId="6" fillId="4" borderId="9" xfId="7" applyNumberFormat="1" applyFont="1" applyFill="1" applyBorder="1" applyAlignment="1" applyProtection="1">
      <alignment horizontal="right" vertical="center"/>
      <protection hidden="1"/>
    </xf>
    <xf numFmtId="10" fontId="6" fillId="4" borderId="9" xfId="3" applyNumberFormat="1" applyFont="1" applyFill="1" applyBorder="1" applyAlignment="1" applyProtection="1">
      <alignment horizontal="center" vertical="center"/>
      <protection hidden="1"/>
    </xf>
    <xf numFmtId="0" fontId="34" fillId="6" borderId="0" xfId="3" applyFont="1" applyFill="1"/>
    <xf numFmtId="0" fontId="10" fillId="6" borderId="0" xfId="3" applyFont="1" applyFill="1"/>
    <xf numFmtId="0" fontId="6" fillId="6" borderId="0" xfId="3" applyFont="1" applyFill="1"/>
    <xf numFmtId="0" fontId="7" fillId="6" borderId="0" xfId="3" applyFont="1" applyFill="1"/>
    <xf numFmtId="2" fontId="6" fillId="6" borderId="0" xfId="3" applyNumberFormat="1" applyFont="1" applyFill="1"/>
    <xf numFmtId="2" fontId="6" fillId="6" borderId="0" xfId="3" applyNumberFormat="1" applyFont="1" applyFill="1" applyProtection="1">
      <protection locked="0"/>
    </xf>
    <xf numFmtId="0" fontId="6" fillId="0" borderId="0" xfId="3" applyFont="1" applyAlignment="1">
      <alignment vertical="center"/>
    </xf>
    <xf numFmtId="166" fontId="6" fillId="0" borderId="3" xfId="3" applyNumberFormat="1" applyFont="1" applyBorder="1" applyAlignment="1">
      <alignment horizontal="center"/>
    </xf>
    <xf numFmtId="166" fontId="6" fillId="0" borderId="9" xfId="3" applyNumberFormat="1" applyFont="1" applyBorder="1" applyAlignment="1">
      <alignment horizontal="center"/>
    </xf>
    <xf numFmtId="0" fontId="6" fillId="0" borderId="9" xfId="3" applyFont="1" applyBorder="1" applyAlignment="1">
      <alignment horizontal="center"/>
    </xf>
    <xf numFmtId="0" fontId="42" fillId="4" borderId="9" xfId="3" applyFont="1" applyFill="1" applyBorder="1" applyAlignment="1">
      <alignment horizontal="right" vertical="center" wrapText="1"/>
    </xf>
    <xf numFmtId="0" fontId="25" fillId="0" borderId="0" xfId="5" applyFont="1"/>
    <xf numFmtId="166" fontId="6" fillId="0" borderId="14" xfId="3" applyNumberFormat="1" applyFont="1" applyBorder="1" applyAlignment="1">
      <alignment horizontal="center"/>
    </xf>
    <xf numFmtId="169" fontId="56" fillId="0" borderId="0" xfId="0" applyNumberFormat="1" applyFont="1" applyProtection="1">
      <protection locked="0"/>
    </xf>
    <xf numFmtId="37" fontId="30" fillId="0" borderId="9" xfId="0" applyNumberFormat="1" applyFont="1" applyBorder="1" applyAlignment="1">
      <alignment horizontal="center" wrapText="1"/>
    </xf>
    <xf numFmtId="165" fontId="37" fillId="4" borderId="9" xfId="0" applyNumberFormat="1" applyFont="1" applyFill="1" applyBorder="1" applyAlignment="1">
      <alignment horizontal="center" wrapText="1"/>
    </xf>
    <xf numFmtId="164" fontId="37" fillId="4" borderId="9" xfId="0" applyNumberFormat="1" applyFont="1" applyFill="1" applyBorder="1" applyAlignment="1">
      <alignment horizontal="center" wrapText="1"/>
    </xf>
    <xf numFmtId="172" fontId="7" fillId="0" borderId="9" xfId="0" applyNumberFormat="1" applyFont="1" applyBorder="1"/>
    <xf numFmtId="169" fontId="57" fillId="0" borderId="0" xfId="0" applyNumberFormat="1" applyFont="1" applyProtection="1">
      <protection locked="0"/>
    </xf>
    <xf numFmtId="165" fontId="7" fillId="0" borderId="9" xfId="0" applyNumberFormat="1" applyFont="1" applyBorder="1"/>
    <xf numFmtId="164" fontId="7" fillId="0" borderId="9" xfId="0" applyNumberFormat="1" applyFont="1" applyBorder="1"/>
    <xf numFmtId="0" fontId="60" fillId="0" borderId="0" xfId="0" applyFont="1"/>
    <xf numFmtId="165" fontId="2" fillId="0" borderId="9" xfId="0" applyNumberFormat="1" applyFont="1" applyBorder="1"/>
    <xf numFmtId="164" fontId="2" fillId="0" borderId="9" xfId="0" applyNumberFormat="1" applyFont="1" applyBorder="1"/>
    <xf numFmtId="37" fontId="62" fillId="0" borderId="0" xfId="0" applyNumberFormat="1" applyFont="1"/>
    <xf numFmtId="0" fontId="30" fillId="7" borderId="9" xfId="3" applyFont="1" applyFill="1" applyBorder="1" applyAlignment="1">
      <alignment horizontal="center" vertical="center"/>
    </xf>
    <xf numFmtId="2" fontId="30" fillId="7" borderId="9" xfId="3" applyNumberFormat="1" applyFont="1" applyFill="1" applyBorder="1" applyAlignment="1">
      <alignment horizontal="center" vertical="center"/>
    </xf>
    <xf numFmtId="38" fontId="45" fillId="6" borderId="0" xfId="3" applyNumberFormat="1" applyFont="1" applyFill="1" applyAlignment="1" applyProtection="1">
      <alignment horizontal="left" vertical="center"/>
      <protection hidden="1"/>
    </xf>
    <xf numFmtId="0" fontId="6" fillId="4" borderId="4" xfId="3" applyFont="1" applyFill="1" applyBorder="1" applyProtection="1">
      <protection locked="0"/>
    </xf>
    <xf numFmtId="0" fontId="5" fillId="6" borderId="0" xfId="3" applyFill="1" applyAlignment="1">
      <alignment vertical="center"/>
    </xf>
    <xf numFmtId="0" fontId="6" fillId="6" borderId="0" xfId="3" applyFont="1" applyFill="1" applyAlignment="1">
      <alignment vertical="center"/>
    </xf>
    <xf numFmtId="0" fontId="32" fillId="0" borderId="9" xfId="3" applyFont="1" applyBorder="1" applyAlignment="1" applyProtection="1">
      <alignment horizontal="center" vertical="center"/>
      <protection hidden="1"/>
    </xf>
    <xf numFmtId="0" fontId="6" fillId="6" borderId="0" xfId="3" applyFont="1" applyFill="1" applyProtection="1">
      <protection locked="0"/>
    </xf>
    <xf numFmtId="2" fontId="6" fillId="6" borderId="0" xfId="3" applyNumberFormat="1" applyFont="1" applyFill="1" applyAlignment="1" applyProtection="1">
      <alignment horizontal="center"/>
      <protection locked="0"/>
    </xf>
    <xf numFmtId="168" fontId="6" fillId="6" borderId="0" xfId="3" applyNumberFormat="1" applyFont="1" applyFill="1"/>
    <xf numFmtId="0" fontId="36" fillId="6" borderId="0" xfId="3" applyFont="1" applyFill="1" applyAlignment="1" applyProtection="1">
      <alignment vertical="center"/>
      <protection hidden="1"/>
    </xf>
    <xf numFmtId="38" fontId="48" fillId="6" borderId="0" xfId="3" applyNumberFormat="1" applyFont="1" applyFill="1" applyAlignment="1" applyProtection="1">
      <alignment horizontal="left" vertical="center"/>
      <protection hidden="1"/>
    </xf>
    <xf numFmtId="2" fontId="30" fillId="7" borderId="9" xfId="0" applyNumberFormat="1" applyFont="1" applyFill="1" applyBorder="1" applyAlignment="1" applyProtection="1">
      <alignment horizontal="center" vertical="center" wrapText="1"/>
      <protection locked="0"/>
    </xf>
    <xf numFmtId="0" fontId="5" fillId="6" borderId="0" xfId="3" applyFill="1" applyAlignment="1">
      <alignment horizontal="center"/>
    </xf>
    <xf numFmtId="0" fontId="46" fillId="6" borderId="0" xfId="3" applyFont="1" applyFill="1" applyAlignment="1" applyProtection="1">
      <alignment horizontal="center" vertical="center"/>
      <protection hidden="1"/>
    </xf>
    <xf numFmtId="0" fontId="5" fillId="6" borderId="0" xfId="3" applyFill="1" applyAlignment="1">
      <alignment vertical="top"/>
    </xf>
    <xf numFmtId="0" fontId="24" fillId="6" borderId="0" xfId="3" applyFont="1" applyFill="1"/>
    <xf numFmtId="38" fontId="6" fillId="0" borderId="9" xfId="3" applyNumberFormat="1" applyFont="1" applyBorder="1" applyAlignment="1" applyProtection="1">
      <alignment horizontal="right" vertical="center"/>
      <protection hidden="1"/>
    </xf>
    <xf numFmtId="10" fontId="7" fillId="0" borderId="9" xfId="3" applyNumberFormat="1" applyFont="1" applyBorder="1" applyAlignment="1" applyProtection="1">
      <alignment horizontal="center" vertical="center"/>
      <protection hidden="1"/>
    </xf>
    <xf numFmtId="38" fontId="6" fillId="0" borderId="9" xfId="3" applyNumberFormat="1" applyFont="1" applyBorder="1" applyAlignment="1" applyProtection="1">
      <alignment vertical="center"/>
      <protection hidden="1"/>
    </xf>
    <xf numFmtId="0" fontId="6" fillId="0" borderId="9" xfId="3" applyFont="1" applyBorder="1" applyAlignment="1" applyProtection="1">
      <alignment horizontal="center" vertical="center"/>
      <protection hidden="1"/>
    </xf>
    <xf numFmtId="2" fontId="39" fillId="0" borderId="9" xfId="3" applyNumberFormat="1" applyFont="1" applyBorder="1" applyAlignment="1" applyProtection="1">
      <alignment horizontal="center" vertical="center"/>
      <protection hidden="1"/>
    </xf>
    <xf numFmtId="38" fontId="7" fillId="0" borderId="9" xfId="3" applyNumberFormat="1" applyFont="1" applyBorder="1" applyAlignment="1" applyProtection="1">
      <alignment horizontal="right" vertical="center"/>
      <protection hidden="1"/>
    </xf>
    <xf numFmtId="10" fontId="7" fillId="4" borderId="9" xfId="3" applyNumberFormat="1" applyFont="1" applyFill="1" applyBorder="1" applyAlignment="1" applyProtection="1">
      <alignment horizontal="center" vertical="center"/>
      <protection hidden="1"/>
    </xf>
    <xf numFmtId="2" fontId="6" fillId="4" borderId="9" xfId="3" applyNumberFormat="1" applyFont="1" applyFill="1" applyBorder="1" applyAlignment="1" applyProtection="1">
      <alignment horizontal="center" vertical="center"/>
      <protection hidden="1"/>
    </xf>
    <xf numFmtId="2" fontId="7" fillId="4" borderId="9" xfId="3" applyNumberFormat="1" applyFont="1" applyFill="1" applyBorder="1" applyAlignment="1" applyProtection="1">
      <alignment horizontal="center" vertical="center"/>
      <protection hidden="1"/>
    </xf>
    <xf numFmtId="2" fontId="40" fillId="4" borderId="9" xfId="3" applyNumberFormat="1" applyFont="1" applyFill="1" applyBorder="1" applyAlignment="1" applyProtection="1">
      <alignment horizontal="center" vertical="center"/>
      <protection hidden="1"/>
    </xf>
    <xf numFmtId="0" fontId="24" fillId="6" borderId="0" xfId="3" applyFont="1" applyFill="1" applyAlignment="1">
      <alignment horizontal="center"/>
    </xf>
    <xf numFmtId="0" fontId="16" fillId="6" borderId="0" xfId="3" applyFont="1" applyFill="1" applyAlignment="1">
      <alignment horizontal="left"/>
    </xf>
    <xf numFmtId="0" fontId="24" fillId="6" borderId="4" xfId="3" applyFont="1" applyFill="1" applyBorder="1" applyProtection="1">
      <protection locked="0"/>
    </xf>
    <xf numFmtId="0" fontId="24" fillId="6" borderId="4" xfId="3" applyFont="1" applyFill="1" applyBorder="1" applyAlignment="1">
      <alignment vertical="center"/>
    </xf>
    <xf numFmtId="0" fontId="24" fillId="6" borderId="0" xfId="3" applyFont="1" applyFill="1" applyAlignment="1">
      <alignment vertical="center"/>
    </xf>
    <xf numFmtId="0" fontId="23" fillId="6" borderId="0" xfId="3" applyFont="1" applyFill="1"/>
    <xf numFmtId="0" fontId="24" fillId="2" borderId="9" xfId="3" applyFont="1" applyFill="1" applyBorder="1" applyAlignment="1" applyProtection="1">
      <alignment horizontal="left" vertical="top"/>
      <protection hidden="1"/>
    </xf>
    <xf numFmtId="0" fontId="20" fillId="7" borderId="9" xfId="3" applyFont="1" applyFill="1" applyBorder="1" applyAlignment="1" applyProtection="1">
      <alignment horizontal="center" vertical="center"/>
      <protection hidden="1"/>
    </xf>
    <xf numFmtId="38" fontId="6" fillId="4" borderId="9" xfId="3" applyNumberFormat="1" applyFont="1" applyFill="1" applyBorder="1" applyAlignment="1" applyProtection="1">
      <alignment horizontal="right" vertical="center"/>
      <protection hidden="1"/>
    </xf>
    <xf numFmtId="0" fontId="32" fillId="0" borderId="11" xfId="3" applyFont="1" applyBorder="1" applyAlignment="1" applyProtection="1">
      <alignment horizontal="center" vertical="center"/>
      <protection hidden="1"/>
    </xf>
    <xf numFmtId="2" fontId="7" fillId="4" borderId="9" xfId="3" applyNumberFormat="1" applyFont="1" applyFill="1" applyBorder="1" applyAlignment="1" applyProtection="1">
      <alignment horizontal="center" vertical="top"/>
      <protection hidden="1"/>
    </xf>
    <xf numFmtId="0" fontId="6" fillId="4" borderId="9" xfId="3" applyFont="1" applyFill="1" applyBorder="1" applyAlignment="1" applyProtection="1">
      <alignment vertical="center"/>
      <protection hidden="1"/>
    </xf>
    <xf numFmtId="0" fontId="7" fillId="4" borderId="9" xfId="3" applyFont="1" applyFill="1" applyBorder="1" applyAlignment="1" applyProtection="1">
      <alignment vertical="center"/>
      <protection hidden="1"/>
    </xf>
    <xf numFmtId="0" fontId="6" fillId="0" borderId="9" xfId="3" applyFont="1" applyBorder="1" applyAlignment="1" applyProtection="1">
      <alignment vertical="center" wrapText="1"/>
      <protection hidden="1"/>
    </xf>
    <xf numFmtId="2" fontId="6" fillId="9" borderId="9" xfId="3" applyNumberFormat="1" applyFont="1" applyFill="1" applyBorder="1" applyAlignment="1" applyProtection="1">
      <alignment horizontal="center" vertical="top"/>
      <protection hidden="1"/>
    </xf>
    <xf numFmtId="2" fontId="6" fillId="9" borderId="9" xfId="3" applyNumberFormat="1" applyFont="1" applyFill="1" applyBorder="1" applyAlignment="1" applyProtection="1">
      <alignment horizontal="center" vertical="center"/>
      <protection hidden="1"/>
    </xf>
    <xf numFmtId="2" fontId="6" fillId="4" borderId="9" xfId="3" applyNumberFormat="1" applyFont="1" applyFill="1" applyBorder="1" applyAlignment="1" applyProtection="1">
      <alignment horizontal="center" vertical="top"/>
      <protection hidden="1"/>
    </xf>
    <xf numFmtId="2" fontId="7" fillId="4" borderId="9" xfId="3" applyNumberFormat="1" applyFont="1" applyFill="1" applyBorder="1" applyAlignment="1" applyProtection="1">
      <alignment vertical="center"/>
      <protection hidden="1"/>
    </xf>
    <xf numFmtId="2" fontId="9" fillId="4" borderId="9" xfId="3" applyNumberFormat="1" applyFont="1" applyFill="1" applyBorder="1" applyAlignment="1" applyProtection="1">
      <alignment vertical="center"/>
      <protection hidden="1"/>
    </xf>
    <xf numFmtId="2" fontId="40" fillId="4" borderId="9" xfId="3" applyNumberFormat="1" applyFont="1" applyFill="1" applyBorder="1" applyAlignment="1" applyProtection="1">
      <alignment horizontal="center" vertical="top"/>
      <protection hidden="1"/>
    </xf>
    <xf numFmtId="0" fontId="41" fillId="4" borderId="9" xfId="3" applyFont="1" applyFill="1" applyBorder="1" applyAlignment="1">
      <alignment vertical="center" wrapText="1"/>
    </xf>
    <xf numFmtId="0" fontId="5" fillId="6" borderId="0" xfId="3" applyFill="1" applyAlignment="1">
      <alignment horizontal="center" vertical="top"/>
    </xf>
    <xf numFmtId="0" fontId="24" fillId="6" borderId="0" xfId="3" applyFont="1" applyFill="1" applyAlignment="1">
      <alignment vertical="top"/>
    </xf>
    <xf numFmtId="0" fontId="0" fillId="4" borderId="0" xfId="0" applyFill="1"/>
    <xf numFmtId="0" fontId="9" fillId="6" borderId="0" xfId="3" applyFont="1" applyFill="1"/>
    <xf numFmtId="0" fontId="5" fillId="6" borderId="0" xfId="3" applyFill="1" applyAlignment="1">
      <alignment wrapText="1"/>
    </xf>
    <xf numFmtId="0" fontId="22" fillId="6" borderId="0" xfId="3" applyFont="1" applyFill="1" applyAlignment="1">
      <alignment horizontal="left" wrapText="1"/>
    </xf>
    <xf numFmtId="0" fontId="25" fillId="6" borderId="0" xfId="3" applyFont="1" applyFill="1" applyAlignment="1" applyProtection="1">
      <alignment vertical="center"/>
      <protection hidden="1"/>
    </xf>
    <xf numFmtId="38" fontId="9" fillId="6" borderId="0" xfId="3" applyNumberFormat="1" applyFont="1" applyFill="1" applyAlignment="1" applyProtection="1">
      <alignment horizontal="left" vertical="center"/>
      <protection locked="0"/>
    </xf>
    <xf numFmtId="2" fontId="25" fillId="6" borderId="0" xfId="5" applyNumberFormat="1" applyFont="1" applyFill="1" applyAlignment="1">
      <alignment horizontal="center"/>
    </xf>
    <xf numFmtId="171" fontId="25" fillId="6" borderId="0" xfId="5" applyNumberFormat="1" applyFont="1" applyFill="1" applyAlignment="1" applyProtection="1">
      <alignment horizontal="right"/>
      <protection locked="0"/>
    </xf>
    <xf numFmtId="0" fontId="25" fillId="6" borderId="0" xfId="5" applyFont="1" applyFill="1"/>
    <xf numFmtId="0" fontId="25" fillId="6" borderId="0" xfId="5" applyFont="1" applyFill="1" applyAlignment="1">
      <alignment horizontal="center"/>
    </xf>
    <xf numFmtId="0" fontId="6" fillId="6" borderId="0" xfId="5" applyFont="1" applyFill="1" applyAlignment="1">
      <alignment vertical="center" wrapText="1"/>
    </xf>
    <xf numFmtId="0" fontId="52" fillId="6" borderId="0" xfId="3" applyFont="1" applyFill="1" applyAlignment="1" applyProtection="1">
      <alignment horizontal="left" vertical="center"/>
      <protection hidden="1"/>
    </xf>
    <xf numFmtId="10" fontId="45" fillId="6" borderId="0" xfId="3" applyNumberFormat="1" applyFont="1" applyFill="1" applyAlignment="1" applyProtection="1">
      <alignment horizontal="left" vertical="center"/>
      <protection hidden="1"/>
    </xf>
    <xf numFmtId="0" fontId="3" fillId="6" borderId="0" xfId="0" applyFont="1" applyFill="1"/>
    <xf numFmtId="37" fontId="68" fillId="6" borderId="0" xfId="0" applyNumberFormat="1" applyFont="1" applyFill="1"/>
    <xf numFmtId="0" fontId="3" fillId="6" borderId="0" xfId="0" applyFont="1" applyFill="1" applyAlignment="1">
      <alignment horizontal="left" vertical="center" wrapText="1"/>
    </xf>
    <xf numFmtId="37" fontId="62" fillId="6" borderId="0" xfId="0" applyNumberFormat="1" applyFont="1" applyFill="1"/>
    <xf numFmtId="0" fontId="0" fillId="6" borderId="4" xfId="0" applyFill="1" applyBorder="1" applyAlignment="1">
      <alignment wrapText="1"/>
    </xf>
    <xf numFmtId="37" fontId="62" fillId="6" borderId="4" xfId="0" applyNumberFormat="1" applyFont="1" applyFill="1" applyBorder="1"/>
    <xf numFmtId="0" fontId="0" fillId="6" borderId="4" xfId="0" applyFill="1" applyBorder="1"/>
    <xf numFmtId="0" fontId="63" fillId="6" borderId="0" xfId="0" applyFont="1" applyFill="1"/>
    <xf numFmtId="2" fontId="9" fillId="6" borderId="0" xfId="0" applyNumberFormat="1" applyFont="1" applyFill="1" applyProtection="1">
      <protection hidden="1"/>
    </xf>
    <xf numFmtId="2" fontId="6" fillId="6" borderId="0" xfId="0" applyNumberFormat="1" applyFont="1" applyFill="1" applyAlignment="1" applyProtection="1">
      <alignment horizontal="center"/>
      <protection hidden="1"/>
    </xf>
    <xf numFmtId="0" fontId="9" fillId="6" borderId="0" xfId="0" applyFont="1" applyFill="1" applyProtection="1">
      <protection hidden="1"/>
    </xf>
    <xf numFmtId="0" fontId="0" fillId="6" borderId="0" xfId="0" applyFill="1" applyProtection="1">
      <protection locked="0"/>
    </xf>
    <xf numFmtId="0" fontId="9" fillId="6" borderId="0" xfId="0" applyFont="1" applyFill="1" applyProtection="1">
      <protection locked="0"/>
    </xf>
    <xf numFmtId="0" fontId="28" fillId="6" borderId="0" xfId="0" applyFont="1" applyFill="1" applyProtection="1">
      <protection hidden="1"/>
    </xf>
    <xf numFmtId="14" fontId="6" fillId="6" borderId="0" xfId="0" applyNumberFormat="1" applyFont="1" applyFill="1" applyAlignment="1" applyProtection="1">
      <alignment horizontal="left"/>
      <protection locked="0"/>
    </xf>
    <xf numFmtId="38" fontId="6" fillId="6" borderId="0" xfId="0" applyNumberFormat="1" applyFont="1" applyFill="1" applyAlignment="1" applyProtection="1">
      <alignment horizontal="center"/>
      <protection hidden="1"/>
    </xf>
    <xf numFmtId="2" fontId="27" fillId="6" borderId="0" xfId="0" applyNumberFormat="1" applyFont="1" applyFill="1" applyProtection="1">
      <protection hidden="1"/>
    </xf>
    <xf numFmtId="169" fontId="35" fillId="0" borderId="9" xfId="0" applyNumberFormat="1" applyFont="1" applyBorder="1" applyAlignment="1">
      <alignment horizontal="center" wrapText="1"/>
    </xf>
    <xf numFmtId="0" fontId="71" fillId="4" borderId="9" xfId="0" applyFont="1" applyFill="1" applyBorder="1" applyAlignment="1">
      <alignment horizontal="left" wrapText="1"/>
    </xf>
    <xf numFmtId="0" fontId="65" fillId="6" borderId="0" xfId="3" applyFont="1" applyFill="1" applyAlignment="1">
      <alignment horizontal="center" vertical="center"/>
    </xf>
    <xf numFmtId="0" fontId="73" fillId="6" borderId="0" xfId="3" applyFont="1" applyFill="1" applyAlignment="1" applyProtection="1">
      <alignment horizontal="center" vertical="center"/>
      <protection hidden="1"/>
    </xf>
    <xf numFmtId="0" fontId="65" fillId="6" borderId="0" xfId="3" applyFont="1" applyFill="1" applyAlignment="1">
      <alignment horizontal="center" vertical="center" wrapText="1"/>
    </xf>
    <xf numFmtId="38" fontId="74" fillId="6" borderId="0" xfId="3" applyNumberFormat="1" applyFont="1" applyFill="1" applyAlignment="1" applyProtection="1">
      <alignment horizontal="center" vertical="center"/>
      <protection hidden="1"/>
    </xf>
    <xf numFmtId="0" fontId="75" fillId="6" borderId="0" xfId="5" applyFont="1" applyFill="1" applyAlignment="1">
      <alignment horizontal="center" vertical="center"/>
    </xf>
    <xf numFmtId="0" fontId="32" fillId="6" borderId="0" xfId="5" applyFont="1" applyFill="1" applyAlignment="1">
      <alignment horizontal="center" vertical="center" wrapText="1"/>
    </xf>
    <xf numFmtId="0" fontId="76" fillId="6" borderId="0" xfId="3" applyFont="1" applyFill="1" applyAlignment="1">
      <alignment horizontal="center" vertical="center"/>
    </xf>
    <xf numFmtId="0" fontId="75" fillId="0" borderId="0" xfId="5" applyFont="1" applyAlignment="1">
      <alignment horizontal="center" vertical="center"/>
    </xf>
    <xf numFmtId="0" fontId="3" fillId="11" borderId="10" xfId="0" applyFont="1" applyFill="1" applyBorder="1"/>
    <xf numFmtId="0" fontId="3" fillId="11" borderId="5" xfId="0" applyFont="1" applyFill="1" applyBorder="1"/>
    <xf numFmtId="0" fontId="0" fillId="0" borderId="0" xfId="0" applyAlignment="1">
      <alignment wrapText="1"/>
    </xf>
    <xf numFmtId="0" fontId="13" fillId="10" borderId="6" xfId="0" applyFont="1" applyFill="1" applyBorder="1" applyAlignment="1">
      <alignment vertical="center" wrapText="1"/>
    </xf>
    <xf numFmtId="0" fontId="13" fillId="10" borderId="5" xfId="0" applyFont="1" applyFill="1" applyBorder="1" applyAlignment="1">
      <alignment vertical="center" wrapText="1"/>
    </xf>
    <xf numFmtId="0" fontId="0" fillId="6" borderId="0" xfId="0" applyFill="1" applyAlignment="1">
      <alignment wrapText="1"/>
    </xf>
    <xf numFmtId="0" fontId="22" fillId="6" borderId="0" xfId="0" applyFont="1" applyFill="1" applyAlignment="1">
      <alignment wrapText="1"/>
    </xf>
    <xf numFmtId="0" fontId="33" fillId="6" borderId="0" xfId="2" applyNumberFormat="1" applyFont="1" applyFill="1" applyBorder="1" applyAlignment="1" applyProtection="1">
      <alignment wrapText="1"/>
      <protection locked="0"/>
    </xf>
    <xf numFmtId="0" fontId="0" fillId="6" borderId="0" xfId="0" applyFill="1" applyAlignment="1" applyProtection="1">
      <alignment wrapText="1"/>
      <protection locked="0"/>
    </xf>
    <xf numFmtId="0" fontId="9" fillId="6" borderId="0" xfId="0" applyFont="1" applyFill="1" applyAlignment="1" applyProtection="1">
      <alignment wrapText="1"/>
      <protection hidden="1"/>
    </xf>
    <xf numFmtId="0" fontId="3" fillId="6" borderId="0" xfId="0" applyFont="1" applyFill="1" applyAlignment="1">
      <alignment wrapText="1"/>
    </xf>
    <xf numFmtId="38" fontId="45" fillId="6" borderId="0" xfId="3" applyNumberFormat="1" applyFont="1" applyFill="1" applyAlignment="1" applyProtection="1">
      <alignment horizontal="left" vertical="center" wrapText="1"/>
      <protection hidden="1"/>
    </xf>
    <xf numFmtId="0" fontId="25" fillId="6" borderId="0" xfId="5" applyFont="1" applyFill="1" applyAlignment="1">
      <alignment wrapText="1"/>
    </xf>
    <xf numFmtId="0" fontId="25" fillId="0" borderId="0" xfId="5" applyFont="1" applyAlignment="1">
      <alignment wrapText="1"/>
    </xf>
    <xf numFmtId="0" fontId="3" fillId="11" borderId="5" xfId="0" applyFont="1" applyFill="1" applyBorder="1" applyAlignment="1">
      <alignment wrapText="1"/>
    </xf>
    <xf numFmtId="0" fontId="0" fillId="12" borderId="9" xfId="0" applyFill="1" applyBorder="1" applyAlignment="1">
      <alignment wrapText="1"/>
    </xf>
    <xf numFmtId="0" fontId="3" fillId="0" borderId="0" xfId="0" applyFont="1" applyAlignment="1">
      <alignment horizontal="center"/>
    </xf>
    <xf numFmtId="0" fontId="0" fillId="5" borderId="9" xfId="0" applyFill="1" applyBorder="1" applyAlignment="1">
      <alignment wrapText="1"/>
    </xf>
    <xf numFmtId="0" fontId="3" fillId="5" borderId="5" xfId="0" applyFont="1" applyFill="1" applyBorder="1"/>
    <xf numFmtId="0" fontId="3" fillId="5" borderId="5" xfId="0" applyFont="1" applyFill="1" applyBorder="1" applyAlignment="1">
      <alignment wrapText="1"/>
    </xf>
    <xf numFmtId="0" fontId="34" fillId="9" borderId="9" xfId="3" applyFont="1" applyFill="1" applyBorder="1" applyAlignment="1" applyProtection="1">
      <alignment vertical="center"/>
      <protection hidden="1"/>
    </xf>
    <xf numFmtId="0" fontId="9" fillId="4" borderId="9" xfId="3" applyFont="1" applyFill="1" applyBorder="1" applyAlignment="1" applyProtection="1">
      <alignment vertical="center" wrapText="1"/>
      <protection hidden="1"/>
    </xf>
    <xf numFmtId="0" fontId="40" fillId="0" borderId="9" xfId="3" applyFont="1" applyBorder="1" applyAlignment="1" applyProtection="1">
      <alignment vertical="center" wrapText="1"/>
      <protection hidden="1"/>
    </xf>
    <xf numFmtId="0" fontId="24" fillId="6" borderId="4" xfId="3" applyFont="1" applyFill="1" applyBorder="1" applyAlignment="1" applyProtection="1">
      <alignment vertical="center"/>
      <protection locked="0"/>
    </xf>
    <xf numFmtId="173" fontId="5" fillId="6" borderId="0" xfId="3" applyNumberFormat="1" applyFill="1"/>
    <xf numFmtId="173" fontId="24" fillId="6" borderId="0" xfId="3" applyNumberFormat="1" applyFont="1" applyFill="1"/>
    <xf numFmtId="173" fontId="5" fillId="6" borderId="0" xfId="3" applyNumberFormat="1" applyFill="1" applyAlignment="1">
      <alignment vertical="top"/>
    </xf>
    <xf numFmtId="173" fontId="5" fillId="0" borderId="0" xfId="3" applyNumberFormat="1"/>
    <xf numFmtId="10" fontId="6" fillId="3" borderId="9" xfId="0" applyNumberFormat="1" applyFont="1" applyFill="1" applyBorder="1" applyAlignment="1">
      <alignment horizontal="right"/>
    </xf>
    <xf numFmtId="169" fontId="61" fillId="0" borderId="9" xfId="0" applyNumberFormat="1" applyFont="1" applyBorder="1" applyAlignment="1" applyProtection="1">
      <alignment horizontal="center"/>
      <protection locked="0"/>
    </xf>
    <xf numFmtId="169" fontId="2" fillId="4" borderId="9" xfId="0" applyNumberFormat="1" applyFont="1" applyFill="1" applyBorder="1" applyAlignment="1" applyProtection="1">
      <alignment horizontal="center" wrapText="1"/>
      <protection locked="0"/>
    </xf>
    <xf numFmtId="0" fontId="80" fillId="3" borderId="9" xfId="0" applyFont="1" applyFill="1" applyBorder="1" applyAlignment="1">
      <alignment horizontal="center"/>
    </xf>
    <xf numFmtId="0" fontId="80" fillId="0" borderId="9" xfId="0" applyFont="1" applyBorder="1" applyAlignment="1">
      <alignment horizontal="center"/>
    </xf>
    <xf numFmtId="0" fontId="78" fillId="3" borderId="9" xfId="0" applyFont="1" applyFill="1" applyBorder="1" applyAlignment="1">
      <alignment horizontal="center"/>
    </xf>
    <xf numFmtId="0" fontId="80" fillId="3" borderId="9" xfId="0" applyFont="1" applyFill="1" applyBorder="1" applyAlignment="1">
      <alignment horizontal="center" wrapText="1"/>
    </xf>
    <xf numFmtId="0" fontId="3" fillId="6" borderId="0" xfId="0" applyFont="1" applyFill="1" applyAlignment="1">
      <alignment horizontal="center"/>
    </xf>
    <xf numFmtId="0" fontId="66" fillId="6" borderId="0" xfId="0" applyFont="1" applyFill="1" applyAlignment="1">
      <alignment horizontal="center"/>
    </xf>
    <xf numFmtId="0" fontId="55" fillId="6" borderId="0" xfId="0" applyFont="1" applyFill="1" applyAlignment="1">
      <alignment horizontal="center"/>
    </xf>
    <xf numFmtId="169" fontId="2" fillId="0" borderId="9" xfId="0" applyNumberFormat="1" applyFont="1" applyBorder="1" applyAlignment="1" applyProtection="1">
      <alignment horizontal="center"/>
      <protection locked="0"/>
    </xf>
    <xf numFmtId="169" fontId="2" fillId="3" borderId="9" xfId="0" applyNumberFormat="1" applyFont="1" applyFill="1" applyBorder="1" applyAlignment="1" applyProtection="1">
      <alignment horizontal="center"/>
      <protection locked="0"/>
    </xf>
    <xf numFmtId="169" fontId="2" fillId="4" borderId="9" xfId="0" applyNumberFormat="1" applyFont="1" applyFill="1" applyBorder="1" applyAlignment="1" applyProtection="1">
      <alignment horizontal="center"/>
      <protection locked="0"/>
    </xf>
    <xf numFmtId="0" fontId="3" fillId="6" borderId="4" xfId="0" applyFont="1" applyFill="1" applyBorder="1" applyAlignment="1">
      <alignment horizontal="center"/>
    </xf>
    <xf numFmtId="2" fontId="7" fillId="3" borderId="9" xfId="5" applyNumberFormat="1" applyFont="1" applyFill="1" applyBorder="1" applyAlignment="1">
      <alignment horizontal="center"/>
    </xf>
    <xf numFmtId="0" fontId="6" fillId="3" borderId="9" xfId="5" applyFont="1" applyFill="1" applyBorder="1" applyAlignment="1" applyProtection="1">
      <alignment wrapText="1"/>
      <protection locked="0"/>
    </xf>
    <xf numFmtId="0" fontId="32" fillId="3" borderId="9" xfId="5" applyFont="1" applyFill="1" applyBorder="1" applyAlignment="1">
      <alignment horizontal="center" vertical="center"/>
    </xf>
    <xf numFmtId="0" fontId="9" fillId="6" borderId="0" xfId="3" applyFont="1" applyFill="1" applyAlignment="1">
      <alignment wrapText="1"/>
    </xf>
    <xf numFmtId="0" fontId="24" fillId="6" borderId="0" xfId="3" applyFont="1" applyFill="1" applyAlignment="1" applyProtection="1">
      <alignment vertical="center" wrapText="1"/>
      <protection hidden="1"/>
    </xf>
    <xf numFmtId="0" fontId="9" fillId="6" borderId="0" xfId="3" applyFont="1" applyFill="1" applyAlignment="1" applyProtection="1">
      <alignment wrapText="1"/>
      <protection locked="0"/>
    </xf>
    <xf numFmtId="0" fontId="7" fillId="3" borderId="9" xfId="5" applyFont="1" applyFill="1" applyBorder="1" applyAlignment="1">
      <alignment wrapText="1"/>
    </xf>
    <xf numFmtId="0" fontId="24" fillId="6" borderId="0" xfId="5" applyFont="1" applyFill="1" applyAlignment="1">
      <alignment wrapText="1"/>
    </xf>
    <xf numFmtId="0" fontId="26" fillId="6" borderId="0" xfId="5" applyFont="1" applyFill="1" applyAlignment="1">
      <alignment wrapText="1"/>
    </xf>
    <xf numFmtId="0" fontId="9" fillId="6" borderId="0" xfId="3" applyFont="1" applyFill="1" applyAlignment="1" applyProtection="1">
      <alignment wrapText="1"/>
      <protection hidden="1"/>
    </xf>
    <xf numFmtId="169" fontId="56" fillId="6" borderId="0" xfId="0" applyNumberFormat="1" applyFont="1" applyFill="1" applyProtection="1">
      <protection locked="0"/>
    </xf>
    <xf numFmtId="169" fontId="57" fillId="6" borderId="0" xfId="0" applyNumberFormat="1" applyFont="1" applyFill="1" applyProtection="1">
      <protection locked="0"/>
    </xf>
    <xf numFmtId="0" fontId="60" fillId="6" borderId="0" xfId="0" applyFont="1" applyFill="1"/>
    <xf numFmtId="0" fontId="24" fillId="6" borderId="0" xfId="0" applyFont="1" applyFill="1" applyAlignment="1" applyProtection="1">
      <alignment wrapText="1"/>
      <protection hidden="1"/>
    </xf>
    <xf numFmtId="38" fontId="24" fillId="6" borderId="0" xfId="0" applyNumberFormat="1" applyFont="1" applyFill="1" applyAlignment="1" applyProtection="1">
      <alignment horizontal="left" wrapText="1"/>
      <protection hidden="1"/>
    </xf>
    <xf numFmtId="169" fontId="35" fillId="3" borderId="9" xfId="0" applyNumberFormat="1" applyFont="1" applyFill="1" applyBorder="1" applyAlignment="1">
      <alignment horizontal="right" wrapText="1"/>
    </xf>
    <xf numFmtId="169" fontId="35" fillId="0" borderId="9" xfId="0" applyNumberFormat="1" applyFont="1" applyBorder="1" applyAlignment="1">
      <alignment horizontal="right" wrapText="1"/>
    </xf>
    <xf numFmtId="169" fontId="35" fillId="0" borderId="9" xfId="0" applyNumberFormat="1" applyFont="1" applyBorder="1" applyAlignment="1">
      <alignment wrapText="1"/>
    </xf>
    <xf numFmtId="169" fontId="72" fillId="0" borderId="9" xfId="0" applyNumberFormat="1" applyFont="1" applyBorder="1" applyAlignment="1">
      <alignment wrapText="1"/>
    </xf>
    <xf numFmtId="169" fontId="35" fillId="3" borderId="9" xfId="0" applyNumberFormat="1" applyFont="1" applyFill="1" applyBorder="1" applyAlignment="1">
      <alignment horizontal="left" wrapText="1"/>
    </xf>
    <xf numFmtId="169" fontId="35" fillId="0" borderId="9" xfId="0" applyNumberFormat="1" applyFont="1" applyBorder="1" applyAlignment="1">
      <alignment horizontal="left" wrapText="1"/>
    </xf>
    <xf numFmtId="169" fontId="7" fillId="0" borderId="9" xfId="0" applyNumberFormat="1" applyFont="1" applyBorder="1" applyAlignment="1">
      <alignment horizontal="left" wrapText="1"/>
    </xf>
    <xf numFmtId="169" fontId="7" fillId="0" borderId="9" xfId="0" applyNumberFormat="1" applyFont="1" applyBorder="1" applyAlignment="1">
      <alignment wrapText="1"/>
    </xf>
    <xf numFmtId="0" fontId="69" fillId="6" borderId="0" xfId="0" applyFont="1" applyFill="1" applyAlignment="1">
      <alignment wrapText="1"/>
    </xf>
    <xf numFmtId="0" fontId="64" fillId="6" borderId="0" xfId="0" applyFont="1" applyFill="1" applyAlignment="1">
      <alignment wrapText="1"/>
    </xf>
    <xf numFmtId="169" fontId="57" fillId="3" borderId="0" xfId="0" applyNumberFormat="1" applyFont="1" applyFill="1" applyProtection="1">
      <protection locked="0"/>
    </xf>
    <xf numFmtId="169" fontId="56" fillId="3" borderId="0" xfId="0" applyNumberFormat="1" applyFont="1" applyFill="1" applyProtection="1">
      <protection locked="0"/>
    </xf>
    <xf numFmtId="0" fontId="0" fillId="3" borderId="0" xfId="0" applyFill="1"/>
    <xf numFmtId="169" fontId="57" fillId="4" borderId="0" xfId="0" applyNumberFormat="1" applyFont="1" applyFill="1" applyProtection="1">
      <protection locked="0"/>
    </xf>
    <xf numFmtId="0" fontId="60" fillId="3" borderId="0" xfId="0" applyFont="1" applyFill="1"/>
    <xf numFmtId="2" fontId="39" fillId="4" borderId="9" xfId="3" applyNumberFormat="1" applyFont="1" applyFill="1" applyBorder="1" applyAlignment="1" applyProtection="1">
      <alignment horizontal="center" vertical="top"/>
      <protection hidden="1"/>
    </xf>
    <xf numFmtId="38" fontId="7" fillId="4" borderId="9" xfId="3" applyNumberFormat="1" applyFont="1" applyFill="1" applyBorder="1" applyAlignment="1" applyProtection="1">
      <alignment vertical="center"/>
      <protection hidden="1"/>
    </xf>
    <xf numFmtId="0" fontId="7" fillId="4" borderId="9" xfId="3" applyFont="1" applyFill="1" applyBorder="1" applyAlignment="1" applyProtection="1">
      <alignment horizontal="center" vertical="center"/>
      <protection hidden="1"/>
    </xf>
    <xf numFmtId="2" fontId="39" fillId="4" borderId="9" xfId="3" applyNumberFormat="1" applyFont="1" applyFill="1" applyBorder="1" applyAlignment="1" applyProtection="1">
      <alignment horizontal="center" vertical="center"/>
      <protection hidden="1"/>
    </xf>
    <xf numFmtId="0" fontId="3" fillId="5" borderId="9" xfId="0" applyFont="1" applyFill="1" applyBorder="1" applyAlignment="1">
      <alignment wrapText="1"/>
    </xf>
    <xf numFmtId="0" fontId="0" fillId="4" borderId="9" xfId="0" applyFill="1" applyBorder="1" applyAlignment="1">
      <alignment vertical="center"/>
    </xf>
    <xf numFmtId="0" fontId="0" fillId="4" borderId="9" xfId="0" applyFill="1" applyBorder="1" applyAlignment="1">
      <alignment vertical="center" wrapText="1"/>
    </xf>
    <xf numFmtId="0" fontId="0" fillId="5" borderId="9" xfId="0" applyFill="1" applyBorder="1" applyAlignment="1">
      <alignment vertical="center" wrapText="1"/>
    </xf>
    <xf numFmtId="0" fontId="0" fillId="5" borderId="9" xfId="0" applyFill="1" applyBorder="1" applyAlignment="1">
      <alignment vertical="center"/>
    </xf>
    <xf numFmtId="0" fontId="0" fillId="0" borderId="0" xfId="0" applyAlignment="1">
      <alignment vertical="center" wrapText="1"/>
    </xf>
    <xf numFmtId="170" fontId="0" fillId="0" borderId="0" xfId="6" applyNumberFormat="1" applyFont="1" applyAlignment="1">
      <alignment vertical="center"/>
    </xf>
    <xf numFmtId="0" fontId="0" fillId="0" borderId="0" xfId="0" applyAlignment="1">
      <alignment vertical="center"/>
    </xf>
    <xf numFmtId="14" fontId="27" fillId="6" borderId="0" xfId="5" applyNumberFormat="1" applyFont="1" applyFill="1" applyAlignment="1">
      <alignment horizontal="right" wrapText="1"/>
    </xf>
    <xf numFmtId="14" fontId="77" fillId="6" borderId="0" xfId="5" applyNumberFormat="1" applyFont="1" applyFill="1" applyAlignment="1">
      <alignment horizontal="center" vertical="center"/>
    </xf>
    <xf numFmtId="0" fontId="6" fillId="0" borderId="8" xfId="0" applyFont="1" applyBorder="1" applyAlignment="1" applyProtection="1">
      <alignment vertical="top"/>
      <protection hidden="1"/>
    </xf>
    <xf numFmtId="0" fontId="7" fillId="4" borderId="9" xfId="0" applyFont="1" applyFill="1" applyBorder="1" applyAlignment="1" applyProtection="1">
      <alignment vertical="top"/>
      <protection hidden="1"/>
    </xf>
    <xf numFmtId="0" fontId="7" fillId="0" borderId="8" xfId="0" applyFont="1" applyBorder="1" applyAlignment="1" applyProtection="1">
      <alignment vertical="top"/>
      <protection hidden="1"/>
    </xf>
    <xf numFmtId="0" fontId="6" fillId="0" borderId="8" xfId="0" applyFont="1" applyBorder="1" applyAlignment="1" applyProtection="1">
      <alignment vertical="center"/>
      <protection hidden="1"/>
    </xf>
    <xf numFmtId="0" fontId="82" fillId="0" borderId="8" xfId="0" applyFont="1" applyBorder="1" applyAlignment="1" applyProtection="1">
      <alignment vertical="top"/>
      <protection hidden="1"/>
    </xf>
    <xf numFmtId="0" fontId="7" fillId="4" borderId="8" xfId="0" applyFont="1" applyFill="1" applyBorder="1" applyAlignment="1" applyProtection="1">
      <alignment vertical="top"/>
      <protection hidden="1"/>
    </xf>
    <xf numFmtId="0" fontId="82" fillId="0" borderId="8" xfId="0" applyFont="1" applyBorder="1" applyAlignment="1" applyProtection="1">
      <alignment vertical="top" wrapText="1"/>
      <protection hidden="1"/>
    </xf>
    <xf numFmtId="0" fontId="6" fillId="0" borderId="8" xfId="0" applyFont="1" applyBorder="1" applyAlignment="1" applyProtection="1">
      <alignment vertical="top" wrapText="1"/>
      <protection hidden="1"/>
    </xf>
    <xf numFmtId="0" fontId="83" fillId="0" borderId="8" xfId="0" applyFont="1" applyBorder="1" applyAlignment="1" applyProtection="1">
      <alignment vertical="top"/>
      <protection hidden="1"/>
    </xf>
    <xf numFmtId="0" fontId="39" fillId="0" borderId="8" xfId="0" applyFont="1" applyBorder="1" applyAlignment="1" applyProtection="1">
      <alignment vertical="top"/>
      <protection hidden="1"/>
    </xf>
    <xf numFmtId="0" fontId="40" fillId="0" borderId="8" xfId="0" applyFont="1" applyBorder="1" applyAlignment="1" applyProtection="1">
      <alignment vertical="center" wrapText="1"/>
      <protection hidden="1"/>
    </xf>
    <xf numFmtId="2" fontId="39" fillId="0" borderId="8" xfId="0" applyNumberFormat="1" applyFont="1" applyBorder="1" applyAlignment="1" applyProtection="1">
      <alignment vertical="top"/>
      <protection hidden="1"/>
    </xf>
    <xf numFmtId="2" fontId="82" fillId="0" borderId="8" xfId="0" applyNumberFormat="1" applyFont="1" applyBorder="1" applyAlignment="1" applyProtection="1">
      <alignment vertical="top" wrapText="1"/>
      <protection hidden="1"/>
    </xf>
    <xf numFmtId="2" fontId="7" fillId="9" borderId="8" xfId="0" applyNumberFormat="1" applyFont="1" applyFill="1" applyBorder="1" applyAlignment="1" applyProtection="1">
      <alignment vertical="top"/>
      <protection hidden="1"/>
    </xf>
    <xf numFmtId="0" fontId="83" fillId="4" borderId="9" xfId="0" applyFont="1" applyFill="1" applyBorder="1" applyAlignment="1" applyProtection="1">
      <alignment vertical="top"/>
      <protection hidden="1"/>
    </xf>
    <xf numFmtId="174" fontId="6" fillId="5" borderId="9" xfId="3" applyNumberFormat="1" applyFont="1" applyFill="1" applyBorder="1" applyAlignment="1" applyProtection="1">
      <alignment horizontal="right" vertical="center"/>
      <protection locked="0"/>
    </xf>
    <xf numFmtId="174" fontId="7" fillId="4" borderId="9" xfId="3" applyNumberFormat="1" applyFont="1" applyFill="1" applyBorder="1" applyAlignment="1" applyProtection="1">
      <alignment horizontal="right" vertical="center"/>
      <protection hidden="1"/>
    </xf>
    <xf numFmtId="174" fontId="6" fillId="5" borderId="9" xfId="3" applyNumberFormat="1" applyFont="1" applyFill="1" applyBorder="1" applyAlignment="1" applyProtection="1">
      <alignment vertical="center" wrapText="1"/>
      <protection locked="0"/>
    </xf>
    <xf numFmtId="174" fontId="6" fillId="0" borderId="9" xfId="3" applyNumberFormat="1" applyFont="1" applyBorder="1" applyAlignment="1" applyProtection="1">
      <alignment horizontal="right" vertical="center"/>
      <protection locked="0"/>
    </xf>
    <xf numFmtId="174" fontId="6" fillId="13" borderId="9" xfId="3" applyNumberFormat="1" applyFont="1" applyFill="1" applyBorder="1" applyAlignment="1" applyProtection="1">
      <alignment horizontal="right" vertical="center"/>
      <protection locked="0"/>
    </xf>
    <xf numFmtId="2" fontId="83" fillId="9" borderId="8" xfId="0" applyNumberFormat="1" applyFont="1" applyFill="1" applyBorder="1" applyAlignment="1" applyProtection="1">
      <alignment vertical="top" wrapText="1"/>
      <protection hidden="1"/>
    </xf>
    <xf numFmtId="174" fontId="6" fillId="4" borderId="9" xfId="3" applyNumberFormat="1" applyFont="1" applyFill="1" applyBorder="1" applyAlignment="1">
      <alignment horizontal="right" vertical="center"/>
    </xf>
    <xf numFmtId="169" fontId="47" fillId="7" borderId="11" xfId="0" applyNumberFormat="1" applyFont="1" applyFill="1" applyBorder="1" applyAlignment="1" applyProtection="1">
      <alignment horizontal="center" vertical="center" wrapText="1"/>
      <protection locked="0"/>
    </xf>
    <xf numFmtId="2" fontId="1" fillId="0" borderId="0" xfId="0" applyNumberFormat="1" applyFont="1"/>
    <xf numFmtId="0" fontId="85" fillId="0" borderId="3" xfId="0" applyFont="1" applyBorder="1"/>
    <xf numFmtId="0" fontId="9" fillId="0" borderId="3" xfId="0" applyFont="1" applyBorder="1"/>
    <xf numFmtId="0" fontId="22" fillId="14" borderId="0" xfId="3" applyFont="1" applyFill="1" applyAlignment="1" applyProtection="1">
      <alignment horizontal="right" wrapText="1" shrinkToFit="1"/>
      <protection hidden="1"/>
    </xf>
    <xf numFmtId="0" fontId="22" fillId="14" borderId="0" xfId="3" applyFont="1" applyFill="1" applyAlignment="1" applyProtection="1">
      <alignment horizontal="right" wrapText="1"/>
      <protection hidden="1"/>
    </xf>
    <xf numFmtId="0" fontId="22" fillId="14" borderId="0" xfId="3" applyFont="1" applyFill="1" applyAlignment="1" applyProtection="1">
      <alignment horizontal="right" vertical="center" wrapText="1"/>
      <protection hidden="1"/>
    </xf>
    <xf numFmtId="0" fontId="7" fillId="3" borderId="9" xfId="0" applyFont="1" applyFill="1" applyBorder="1" applyAlignment="1" applyProtection="1">
      <alignment vertical="center"/>
      <protection hidden="1"/>
    </xf>
    <xf numFmtId="0" fontId="7" fillId="3" borderId="9" xfId="3" applyFont="1" applyFill="1" applyBorder="1" applyAlignment="1" applyProtection="1">
      <alignment vertical="center"/>
      <protection hidden="1"/>
    </xf>
    <xf numFmtId="0" fontId="7" fillId="3" borderId="9" xfId="0" applyFont="1" applyFill="1" applyBorder="1" applyAlignment="1" applyProtection="1">
      <alignment vertical="center" wrapText="1"/>
      <protection hidden="1"/>
    </xf>
    <xf numFmtId="0" fontId="6" fillId="0" borderId="9" xfId="0" applyFont="1" applyBorder="1" applyAlignment="1" applyProtection="1">
      <alignment vertical="center" wrapText="1"/>
      <protection hidden="1"/>
    </xf>
    <xf numFmtId="2" fontId="39" fillId="3" borderId="9" xfId="3" applyNumberFormat="1" applyFont="1" applyFill="1" applyBorder="1" applyAlignment="1" applyProtection="1">
      <alignment vertical="center" wrapText="1"/>
      <protection hidden="1"/>
    </xf>
    <xf numFmtId="2" fontId="40" fillId="0" borderId="9" xfId="3" applyNumberFormat="1" applyFont="1" applyBorder="1" applyAlignment="1" applyProtection="1">
      <alignment vertical="center" wrapText="1"/>
      <protection hidden="1"/>
    </xf>
    <xf numFmtId="2" fontId="7" fillId="3" borderId="9" xfId="0" applyNumberFormat="1" applyFont="1" applyFill="1" applyBorder="1" applyAlignment="1" applyProtection="1">
      <alignment vertical="center"/>
      <protection hidden="1"/>
    </xf>
    <xf numFmtId="2" fontId="87" fillId="3" borderId="9" xfId="0" applyNumberFormat="1" applyFont="1" applyFill="1" applyBorder="1" applyAlignment="1" applyProtection="1">
      <alignment vertical="center" wrapText="1"/>
      <protection hidden="1"/>
    </xf>
    <xf numFmtId="0" fontId="6" fillId="0" borderId="9" xfId="0" applyFont="1" applyBorder="1" applyAlignment="1" applyProtection="1">
      <alignment horizontal="right" vertical="center"/>
      <protection hidden="1"/>
    </xf>
    <xf numFmtId="0" fontId="66" fillId="6" borderId="0" xfId="0" applyFont="1" applyFill="1" applyAlignment="1">
      <alignment horizontal="left"/>
    </xf>
    <xf numFmtId="0" fontId="3" fillId="6" borderId="0" xfId="0" applyFont="1" applyFill="1" applyAlignment="1">
      <alignment horizontal="left"/>
    </xf>
    <xf numFmtId="0" fontId="7" fillId="0" borderId="9" xfId="3" applyFont="1" applyBorder="1" applyAlignment="1" applyProtection="1">
      <alignment vertical="center" wrapText="1"/>
      <protection hidden="1"/>
    </xf>
    <xf numFmtId="169" fontId="56" fillId="6" borderId="0" xfId="0" applyNumberFormat="1" applyFont="1" applyFill="1" applyAlignment="1" applyProtection="1">
      <alignment vertical="center"/>
      <protection locked="0"/>
    </xf>
    <xf numFmtId="0" fontId="6" fillId="0" borderId="10" xfId="0" applyFont="1" applyBorder="1" applyAlignment="1">
      <alignment vertical="center" wrapText="1"/>
    </xf>
    <xf numFmtId="0" fontId="6" fillId="0" borderId="5" xfId="0"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175" fontId="9" fillId="6" borderId="9" xfId="6" applyNumberFormat="1" applyFont="1" applyFill="1" applyBorder="1" applyAlignment="1" applyProtection="1">
      <alignment vertical="center" wrapText="1"/>
      <protection locked="0"/>
    </xf>
    <xf numFmtId="175" fontId="9" fillId="0" borderId="9" xfId="6" applyNumberFormat="1" applyFont="1" applyBorder="1" applyAlignment="1" applyProtection="1">
      <alignment vertical="center" wrapText="1"/>
      <protection locked="0"/>
    </xf>
    <xf numFmtId="175" fontId="9" fillId="4" borderId="9" xfId="6" applyNumberFormat="1" applyFont="1" applyFill="1" applyBorder="1" applyAlignment="1" applyProtection="1">
      <alignment horizontal="center" vertical="center" wrapText="1"/>
    </xf>
    <xf numFmtId="175" fontId="9" fillId="3" borderId="9" xfId="6" applyNumberFormat="1" applyFont="1" applyFill="1" applyBorder="1" applyAlignment="1" applyProtection="1">
      <alignment vertical="center" wrapText="1"/>
    </xf>
    <xf numFmtId="175" fontId="9" fillId="3" borderId="9" xfId="6" applyNumberFormat="1" applyFont="1" applyFill="1" applyBorder="1" applyAlignment="1" applyProtection="1">
      <alignment horizontal="center" vertical="center" wrapText="1"/>
    </xf>
    <xf numFmtId="175" fontId="9" fillId="0" borderId="9" xfId="6" applyNumberFormat="1" applyFont="1" applyFill="1" applyBorder="1" applyAlignment="1" applyProtection="1">
      <alignment vertical="center" wrapText="1"/>
      <protection locked="0"/>
    </xf>
    <xf numFmtId="0" fontId="7" fillId="0" borderId="9" xfId="0" applyFont="1" applyBorder="1" applyAlignment="1">
      <alignment vertical="center" wrapText="1"/>
    </xf>
    <xf numFmtId="175" fontId="9" fillId="3" borderId="9" xfId="6" applyNumberFormat="1" applyFont="1" applyFill="1" applyBorder="1" applyAlignment="1" applyProtection="1">
      <alignment vertical="center" wrapText="1"/>
      <protection locked="0"/>
    </xf>
    <xf numFmtId="44" fontId="10" fillId="0" borderId="9" xfId="6" applyFont="1" applyBorder="1" applyAlignment="1" applyProtection="1">
      <alignment vertical="center" wrapText="1"/>
    </xf>
    <xf numFmtId="44" fontId="10" fillId="0" borderId="9" xfId="6" applyFont="1" applyBorder="1" applyAlignment="1" applyProtection="1">
      <alignment horizontal="center" vertical="center" wrapText="1"/>
    </xf>
    <xf numFmtId="175" fontId="9" fillId="0" borderId="9" xfId="0" applyNumberFormat="1" applyFont="1" applyBorder="1" applyAlignment="1">
      <alignment vertical="center" wrapText="1"/>
    </xf>
    <xf numFmtId="175" fontId="9" fillId="0" borderId="9" xfId="0" applyNumberFormat="1" applyFont="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168" fontId="10" fillId="3" borderId="9" xfId="6" applyNumberFormat="1" applyFont="1" applyFill="1" applyBorder="1" applyAlignment="1" applyProtection="1">
      <alignment vertical="center" wrapText="1"/>
    </xf>
    <xf numFmtId="168" fontId="10" fillId="3" borderId="9" xfId="6" applyNumberFormat="1" applyFont="1" applyFill="1" applyBorder="1" applyAlignment="1" applyProtection="1">
      <alignment horizontal="center" vertical="center" wrapText="1"/>
    </xf>
    <xf numFmtId="175" fontId="10" fillId="0" borderId="9" xfId="0" applyNumberFormat="1" applyFont="1" applyBorder="1" applyAlignment="1">
      <alignment horizontal="left" vertical="center" wrapText="1"/>
    </xf>
    <xf numFmtId="175" fontId="10" fillId="3" borderId="9" xfId="6" applyNumberFormat="1" applyFont="1" applyFill="1" applyBorder="1" applyAlignment="1" applyProtection="1">
      <alignment horizontal="right" vertical="center" wrapText="1"/>
    </xf>
    <xf numFmtId="176" fontId="10" fillId="0" borderId="9" xfId="0" applyNumberFormat="1" applyFont="1" applyBorder="1" applyAlignment="1">
      <alignment horizontal="center" vertical="center" wrapText="1"/>
    </xf>
    <xf numFmtId="176" fontId="10" fillId="0" borderId="9" xfId="0" applyNumberFormat="1" applyFont="1" applyBorder="1" applyAlignment="1">
      <alignment horizontal="left" vertical="center" wrapText="1"/>
    </xf>
    <xf numFmtId="177" fontId="10" fillId="0" borderId="9" xfId="0" applyNumberFormat="1" applyFont="1" applyBorder="1" applyAlignment="1">
      <alignment vertical="center" wrapText="1"/>
    </xf>
    <xf numFmtId="175" fontId="10" fillId="3" borderId="9" xfId="6" applyNumberFormat="1" applyFont="1" applyFill="1" applyBorder="1" applyAlignment="1" applyProtection="1">
      <alignment vertical="center" wrapText="1"/>
    </xf>
    <xf numFmtId="0" fontId="9" fillId="0" borderId="9" xfId="0" applyFont="1" applyBorder="1" applyAlignment="1">
      <alignment horizontal="center" vertical="center"/>
    </xf>
    <xf numFmtId="0" fontId="9" fillId="0" borderId="0" xfId="0" applyFont="1"/>
    <xf numFmtId="175" fontId="9" fillId="4" borderId="9" xfId="6" applyNumberFormat="1" applyFont="1" applyFill="1" applyBorder="1" applyAlignment="1" applyProtection="1">
      <alignment vertical="center" wrapText="1"/>
      <protection locked="0"/>
    </xf>
    <xf numFmtId="0" fontId="10" fillId="0" borderId="10" xfId="0" applyFont="1" applyBorder="1" applyAlignment="1">
      <alignment vertical="center" wrapText="1"/>
    </xf>
    <xf numFmtId="0" fontId="10" fillId="15" borderId="9" xfId="0" applyFont="1" applyFill="1" applyBorder="1" applyAlignment="1">
      <alignment vertical="center" wrapText="1"/>
    </xf>
    <xf numFmtId="0" fontId="9" fillId="0" borderId="10" xfId="0" applyFont="1" applyBorder="1" applyAlignment="1">
      <alignment vertical="center" wrapText="1"/>
    </xf>
    <xf numFmtId="0" fontId="10" fillId="15" borderId="10" xfId="0" applyFont="1" applyFill="1" applyBorder="1" applyAlignment="1">
      <alignment vertical="center" wrapText="1"/>
    </xf>
    <xf numFmtId="0" fontId="6" fillId="6" borderId="0" xfId="3" applyFont="1" applyFill="1" applyAlignment="1">
      <alignment wrapText="1"/>
    </xf>
    <xf numFmtId="169" fontId="30" fillId="7" borderId="9" xfId="0" applyNumberFormat="1" applyFont="1" applyFill="1" applyBorder="1" applyAlignment="1">
      <alignment horizontal="center" vertical="center" wrapText="1"/>
    </xf>
    <xf numFmtId="2" fontId="35" fillId="4" borderId="9" xfId="0" applyNumberFormat="1" applyFont="1" applyFill="1" applyBorder="1" applyAlignment="1">
      <alignment horizontal="left" wrapText="1"/>
    </xf>
    <xf numFmtId="0" fontId="35" fillId="0" borderId="9" xfId="0" applyFont="1" applyBorder="1" applyAlignment="1">
      <alignment horizontal="left" wrapText="1"/>
    </xf>
    <xf numFmtId="0" fontId="32" fillId="3" borderId="9" xfId="0" applyFont="1" applyFill="1" applyBorder="1" applyAlignment="1">
      <alignment horizontal="center"/>
    </xf>
    <xf numFmtId="0" fontId="32" fillId="0" borderId="9" xfId="0" applyFont="1" applyBorder="1" applyAlignment="1">
      <alignment horizontal="center"/>
    </xf>
    <xf numFmtId="0" fontId="35" fillId="0" borderId="9" xfId="0" applyFont="1" applyBorder="1" applyAlignment="1">
      <alignment horizontal="left"/>
    </xf>
    <xf numFmtId="2" fontId="35" fillId="0" borderId="9" xfId="0" applyNumberFormat="1" applyFont="1" applyBorder="1" applyAlignment="1">
      <alignment horizontal="left"/>
    </xf>
    <xf numFmtId="169" fontId="32" fillId="3" borderId="9" xfId="0" applyNumberFormat="1" applyFont="1" applyFill="1" applyBorder="1" applyAlignment="1">
      <alignment horizontal="center"/>
    </xf>
    <xf numFmtId="169" fontId="32" fillId="0" borderId="9" xfId="0" applyNumberFormat="1" applyFont="1" applyBorder="1" applyAlignment="1">
      <alignment horizontal="center"/>
    </xf>
    <xf numFmtId="169" fontId="35" fillId="3" borderId="9" xfId="0" applyNumberFormat="1" applyFont="1" applyFill="1" applyBorder="1" applyAlignment="1">
      <alignment horizontal="left"/>
    </xf>
    <xf numFmtId="169" fontId="35" fillId="0" borderId="9" xfId="0" applyNumberFormat="1" applyFont="1" applyBorder="1" applyAlignment="1">
      <alignment horizontal="left"/>
    </xf>
    <xf numFmtId="49" fontId="35" fillId="0" borderId="9" xfId="0" applyNumberFormat="1" applyFont="1" applyBorder="1" applyAlignment="1">
      <alignment horizontal="center"/>
    </xf>
    <xf numFmtId="0" fontId="30" fillId="7" borderId="12" xfId="3" applyFont="1" applyFill="1" applyBorder="1" applyAlignment="1" applyProtection="1">
      <alignment horizontal="center" vertical="center"/>
      <protection hidden="1"/>
    </xf>
    <xf numFmtId="0" fontId="30" fillId="7" borderId="12" xfId="3" applyFont="1" applyFill="1" applyBorder="1" applyAlignment="1">
      <alignment horizontal="center" vertical="center" wrapText="1"/>
    </xf>
    <xf numFmtId="0" fontId="30" fillId="7" borderId="12" xfId="3" applyFont="1" applyFill="1" applyBorder="1" applyAlignment="1" applyProtection="1">
      <alignment horizontal="center" vertical="center" wrapText="1"/>
      <protection hidden="1"/>
    </xf>
    <xf numFmtId="0" fontId="30" fillId="7" borderId="1" xfId="3" applyFont="1" applyFill="1" applyBorder="1" applyAlignment="1">
      <alignment vertical="center"/>
    </xf>
    <xf numFmtId="0" fontId="30" fillId="7" borderId="2" xfId="3" applyFont="1" applyFill="1" applyBorder="1" applyAlignment="1">
      <alignment vertical="center"/>
    </xf>
    <xf numFmtId="49" fontId="11" fillId="6" borderId="0" xfId="3" applyNumberFormat="1" applyFont="1" applyFill="1"/>
    <xf numFmtId="0" fontId="6" fillId="6" borderId="0" xfId="3" applyFont="1" applyFill="1" applyAlignment="1">
      <alignment horizontal="left"/>
    </xf>
    <xf numFmtId="0" fontId="21" fillId="6" borderId="0" xfId="0" applyFont="1" applyFill="1"/>
    <xf numFmtId="167" fontId="18" fillId="6" borderId="0" xfId="0" applyNumberFormat="1" applyFont="1" applyFill="1" applyAlignment="1">
      <alignment vertical="center"/>
    </xf>
    <xf numFmtId="0" fontId="18" fillId="6" borderId="0" xfId="0" applyFont="1" applyFill="1" applyAlignment="1">
      <alignment vertical="center" wrapText="1"/>
    </xf>
    <xf numFmtId="170" fontId="18" fillId="6" borderId="0" xfId="0" applyNumberFormat="1" applyFont="1" applyFill="1" applyAlignment="1">
      <alignment vertical="center"/>
    </xf>
    <xf numFmtId="0" fontId="0" fillId="6" borderId="0" xfId="0" applyFill="1" applyAlignment="1">
      <alignment vertical="center"/>
    </xf>
    <xf numFmtId="0" fontId="0" fillId="6" borderId="0" xfId="0" applyFill="1" applyAlignment="1">
      <alignment vertical="center" wrapText="1"/>
    </xf>
    <xf numFmtId="170" fontId="0" fillId="6" borderId="0" xfId="6" applyNumberFormat="1" applyFont="1" applyFill="1" applyAlignment="1">
      <alignment vertical="center"/>
    </xf>
    <xf numFmtId="0" fontId="3" fillId="6" borderId="0" xfId="0" applyFont="1" applyFill="1" applyAlignment="1">
      <alignment vertical="center" wrapText="1"/>
    </xf>
    <xf numFmtId="0" fontId="6" fillId="6" borderId="0" xfId="5" applyFont="1" applyFill="1" applyAlignment="1">
      <alignment vertical="center"/>
    </xf>
    <xf numFmtId="170" fontId="1" fillId="3" borderId="9" xfId="6" applyNumberFormat="1" applyFont="1" applyFill="1" applyBorder="1" applyAlignment="1">
      <alignment vertical="center"/>
    </xf>
    <xf numFmtId="2" fontId="54" fillId="6" borderId="0" xfId="5" applyNumberFormat="1" applyFont="1" applyFill="1" applyAlignment="1" applyProtection="1">
      <alignment horizontal="center"/>
      <protection locked="0"/>
    </xf>
    <xf numFmtId="0" fontId="25" fillId="6" borderId="0" xfId="5" applyFont="1" applyFill="1" applyAlignment="1" applyProtection="1">
      <alignment wrapText="1"/>
      <protection locked="0"/>
    </xf>
    <xf numFmtId="38" fontId="48" fillId="5" borderId="9" xfId="3" applyNumberFormat="1" applyFont="1" applyFill="1" applyBorder="1" applyAlignment="1" applyProtection="1">
      <alignment horizontal="left" vertical="center" wrapText="1"/>
      <protection locked="0"/>
    </xf>
    <xf numFmtId="0" fontId="6" fillId="5" borderId="9" xfId="3" applyFont="1" applyFill="1" applyBorder="1" applyAlignment="1">
      <alignment horizontal="left" wrapText="1"/>
    </xf>
    <xf numFmtId="0" fontId="6" fillId="5" borderId="9" xfId="3" applyFont="1" applyFill="1" applyBorder="1" applyAlignment="1">
      <alignment wrapText="1"/>
    </xf>
    <xf numFmtId="0" fontId="0" fillId="6" borderId="0" xfId="0" applyFill="1" applyAlignment="1">
      <alignment horizontal="right"/>
    </xf>
    <xf numFmtId="0" fontId="1" fillId="6" borderId="0" xfId="0" applyFont="1" applyFill="1" applyAlignment="1">
      <alignment wrapText="1"/>
    </xf>
    <xf numFmtId="170" fontId="19" fillId="3" borderId="5" xfId="0" applyNumberFormat="1" applyFont="1" applyFill="1" applyBorder="1" applyAlignment="1">
      <alignment horizontal="right"/>
    </xf>
    <xf numFmtId="170" fontId="1" fillId="3" borderId="9" xfId="6" applyNumberFormat="1" applyFont="1" applyFill="1" applyBorder="1"/>
    <xf numFmtId="0" fontId="94" fillId="6" borderId="0" xfId="0" applyFont="1" applyFill="1" applyProtection="1">
      <protection locked="0"/>
    </xf>
    <xf numFmtId="0" fontId="9" fillId="6" borderId="0" xfId="0" applyFont="1" applyFill="1" applyAlignment="1">
      <alignment horizontal="center" vertical="top"/>
    </xf>
    <xf numFmtId="0" fontId="9" fillId="6" borderId="0" xfId="0" applyFont="1" applyFill="1"/>
    <xf numFmtId="0" fontId="9" fillId="5" borderId="9" xfId="0" applyFont="1" applyFill="1" applyBorder="1" applyAlignment="1" applyProtection="1">
      <alignment vertical="top" wrapText="1"/>
      <protection locked="0"/>
    </xf>
    <xf numFmtId="175" fontId="9" fillId="5" borderId="9" xfId="6" applyNumberFormat="1" applyFont="1" applyFill="1" applyBorder="1" applyAlignment="1" applyProtection="1">
      <alignment vertical="center" wrapText="1"/>
      <protection locked="0"/>
    </xf>
    <xf numFmtId="175" fontId="9" fillId="5" borderId="9" xfId="6" applyNumberFormat="1" applyFont="1" applyFill="1" applyBorder="1" applyAlignment="1" applyProtection="1">
      <alignment vertical="center" wrapText="1"/>
    </xf>
    <xf numFmtId="2" fontId="25" fillId="6" borderId="0" xfId="5" applyNumberFormat="1" applyFont="1" applyFill="1" applyAlignment="1" applyProtection="1">
      <alignment horizontal="center"/>
      <protection locked="0"/>
    </xf>
    <xf numFmtId="168" fontId="25" fillId="6" borderId="0" xfId="5" applyNumberFormat="1" applyFont="1" applyFill="1" applyAlignment="1">
      <alignment wrapText="1"/>
    </xf>
    <xf numFmtId="0" fontId="0" fillId="5" borderId="0" xfId="0" applyFill="1" applyAlignment="1">
      <alignment wrapText="1"/>
    </xf>
    <xf numFmtId="0" fontId="0" fillId="7" borderId="1" xfId="0" applyFill="1" applyBorder="1"/>
    <xf numFmtId="0" fontId="9" fillId="7" borderId="2" xfId="0" applyFont="1" applyFill="1" applyBorder="1"/>
    <xf numFmtId="0" fontId="9" fillId="7" borderId="6" xfId="0" applyFont="1" applyFill="1" applyBorder="1"/>
    <xf numFmtId="169" fontId="32" fillId="5" borderId="9" xfId="0" applyNumberFormat="1" applyFont="1" applyFill="1" applyBorder="1" applyAlignment="1">
      <alignment horizontal="left" wrapText="1"/>
    </xf>
    <xf numFmtId="169" fontId="32" fillId="5" borderId="9" xfId="0" applyNumberFormat="1" applyFont="1" applyFill="1" applyBorder="1" applyAlignment="1">
      <alignment wrapText="1"/>
    </xf>
    <xf numFmtId="169" fontId="32" fillId="5" borderId="9" xfId="0" applyNumberFormat="1" applyFont="1" applyFill="1" applyBorder="1" applyAlignment="1">
      <alignment horizontal="left" vertical="center" wrapText="1"/>
    </xf>
    <xf numFmtId="0" fontId="78" fillId="5" borderId="9" xfId="0" applyFont="1" applyFill="1" applyBorder="1" applyAlignment="1">
      <alignment horizontal="left" wrapText="1"/>
    </xf>
    <xf numFmtId="0" fontId="0" fillId="4" borderId="10" xfId="0" applyFill="1" applyBorder="1"/>
    <xf numFmtId="0" fontId="0" fillId="4" borderId="10" xfId="0" applyFill="1" applyBorder="1" applyAlignment="1">
      <alignment wrapText="1"/>
    </xf>
    <xf numFmtId="0" fontId="0" fillId="5" borderId="10" xfId="0" applyFill="1" applyBorder="1" applyAlignment="1">
      <alignment wrapText="1"/>
    </xf>
    <xf numFmtId="0" fontId="15" fillId="7" borderId="8" xfId="0" applyFont="1" applyFill="1" applyBorder="1" applyAlignment="1">
      <alignment vertical="center"/>
    </xf>
    <xf numFmtId="0" fontId="15" fillId="7" borderId="7" xfId="0" applyFont="1" applyFill="1" applyBorder="1" applyAlignment="1">
      <alignment vertical="center" wrapText="1"/>
    </xf>
    <xf numFmtId="174" fontId="15" fillId="7" borderId="11" xfId="6" applyNumberFormat="1" applyFont="1" applyFill="1" applyBorder="1" applyAlignment="1">
      <alignment vertical="center"/>
    </xf>
    <xf numFmtId="0" fontId="9" fillId="4" borderId="9" xfId="0" applyFont="1" applyFill="1" applyBorder="1" applyAlignment="1">
      <alignment horizontal="center" vertical="center" wrapText="1"/>
    </xf>
    <xf numFmtId="0" fontId="83" fillId="4" borderId="8" xfId="0" applyFont="1" applyFill="1" applyBorder="1" applyAlignment="1" applyProtection="1">
      <alignment vertical="top"/>
      <protection hidden="1"/>
    </xf>
    <xf numFmtId="0" fontId="39" fillId="4" borderId="8" xfId="0" applyFont="1" applyFill="1" applyBorder="1" applyAlignment="1" applyProtection="1">
      <alignment vertical="top"/>
      <protection hidden="1"/>
    </xf>
    <xf numFmtId="0" fontId="10" fillId="6" borderId="0" xfId="0" applyFont="1" applyFill="1"/>
    <xf numFmtId="10" fontId="6" fillId="4" borderId="9" xfId="3" applyNumberFormat="1" applyFont="1" applyFill="1" applyBorder="1" applyAlignment="1" applyProtection="1">
      <alignment horizontal="center" vertical="center" wrapText="1"/>
      <protection hidden="1"/>
    </xf>
    <xf numFmtId="0" fontId="3" fillId="5" borderId="0" xfId="0" applyFont="1" applyFill="1" applyAlignment="1">
      <alignment wrapText="1"/>
    </xf>
    <xf numFmtId="0" fontId="100" fillId="7" borderId="9" xfId="3" applyFont="1" applyFill="1" applyBorder="1" applyAlignment="1" applyProtection="1">
      <alignment horizontal="center" vertical="center"/>
      <protection hidden="1"/>
    </xf>
    <xf numFmtId="2" fontId="30" fillId="7" borderId="10" xfId="0" applyNumberFormat="1" applyFont="1" applyFill="1" applyBorder="1" applyAlignment="1" applyProtection="1">
      <alignment horizontal="center" vertical="center" wrapText="1"/>
      <protection locked="0"/>
    </xf>
    <xf numFmtId="0" fontId="0" fillId="4" borderId="10" xfId="0" applyFill="1" applyBorder="1" applyAlignment="1">
      <alignment vertical="center"/>
    </xf>
    <xf numFmtId="0" fontId="0" fillId="4" borderId="10" xfId="0" applyFill="1" applyBorder="1" applyAlignment="1">
      <alignment vertical="center" wrapText="1"/>
    </xf>
    <xf numFmtId="0" fontId="0" fillId="5" borderId="10" xfId="0" applyFill="1" applyBorder="1" applyAlignment="1">
      <alignment vertical="center" wrapText="1"/>
    </xf>
    <xf numFmtId="0" fontId="10" fillId="6" borderId="0" xfId="0" applyFont="1" applyFill="1" applyAlignment="1">
      <alignment wrapText="1"/>
    </xf>
    <xf numFmtId="0" fontId="99" fillId="6" borderId="0" xfId="3" applyFont="1" applyFill="1" applyAlignment="1">
      <alignment vertical="center" wrapText="1"/>
    </xf>
    <xf numFmtId="0" fontId="99" fillId="16" borderId="8" xfId="3" applyFont="1" applyFill="1" applyBorder="1" applyAlignment="1">
      <alignment vertical="center" wrapText="1"/>
    </xf>
    <xf numFmtId="0" fontId="99" fillId="16" borderId="11" xfId="3" applyFont="1" applyFill="1" applyBorder="1" applyAlignment="1">
      <alignment vertical="center" wrapText="1"/>
    </xf>
    <xf numFmtId="169" fontId="47" fillId="7" borderId="9" xfId="0" applyNumberFormat="1" applyFont="1" applyFill="1" applyBorder="1" applyAlignment="1" applyProtection="1">
      <alignment horizontal="center" vertical="center" wrapText="1"/>
      <protection locked="0"/>
    </xf>
    <xf numFmtId="169" fontId="47" fillId="7" borderId="10" xfId="0" applyNumberFormat="1" applyFont="1" applyFill="1" applyBorder="1" applyAlignment="1" applyProtection="1">
      <alignment horizontal="center" vertical="center" wrapText="1"/>
      <protection locked="0"/>
    </xf>
    <xf numFmtId="0" fontId="5" fillId="6" borderId="0" xfId="0" applyFont="1" applyFill="1"/>
    <xf numFmtId="10" fontId="7" fillId="6" borderId="0" xfId="3" applyNumberFormat="1" applyFont="1" applyFill="1" applyAlignment="1" applyProtection="1">
      <alignment vertical="center" wrapText="1"/>
      <protection locked="0"/>
    </xf>
    <xf numFmtId="10" fontId="7" fillId="6" borderId="16" xfId="3" applyNumberFormat="1" applyFont="1" applyFill="1" applyBorder="1" applyAlignment="1" applyProtection="1">
      <alignment vertical="center" wrapText="1"/>
      <protection locked="0"/>
    </xf>
    <xf numFmtId="0" fontId="82" fillId="0" borderId="9" xfId="0" applyFont="1" applyBorder="1" applyAlignment="1" applyProtection="1">
      <alignment vertical="center" wrapText="1"/>
      <protection hidden="1"/>
    </xf>
    <xf numFmtId="0" fontId="82" fillId="0" borderId="9" xfId="0" applyFont="1" applyBorder="1" applyAlignment="1" applyProtection="1">
      <alignment vertical="center"/>
      <protection hidden="1"/>
    </xf>
    <xf numFmtId="0" fontId="6" fillId="0" borderId="9" xfId="0" applyFont="1" applyBorder="1" applyAlignment="1" applyProtection="1">
      <alignment vertical="center"/>
      <protection hidden="1"/>
    </xf>
    <xf numFmtId="0" fontId="84" fillId="0" borderId="9" xfId="0" applyFont="1" applyBorder="1" applyAlignment="1" applyProtection="1">
      <alignment vertical="center" wrapText="1"/>
      <protection hidden="1"/>
    </xf>
    <xf numFmtId="0" fontId="10" fillId="0" borderId="9" xfId="0" applyFont="1" applyBorder="1" applyAlignment="1" applyProtection="1">
      <alignment vertical="center"/>
      <protection hidden="1"/>
    </xf>
    <xf numFmtId="0" fontId="85" fillId="0" borderId="9" xfId="0" applyFont="1" applyBorder="1" applyAlignment="1" applyProtection="1">
      <alignment vertical="center" wrapText="1"/>
      <protection hidden="1"/>
    </xf>
    <xf numFmtId="0" fontId="6" fillId="0" borderId="9" xfId="0" applyFont="1" applyBorder="1" applyAlignment="1" applyProtection="1">
      <alignment vertical="top" wrapText="1"/>
      <protection hidden="1"/>
    </xf>
    <xf numFmtId="0" fontId="5" fillId="4" borderId="0" xfId="3" applyFill="1" applyAlignment="1">
      <alignment horizontal="center"/>
    </xf>
    <xf numFmtId="0" fontId="5" fillId="4" borderId="0" xfId="3" applyFill="1"/>
    <xf numFmtId="173" fontId="5" fillId="4" borderId="0" xfId="3" applyNumberFormat="1" applyFill="1"/>
    <xf numFmtId="173" fontId="5" fillId="4" borderId="16" xfId="3" applyNumberFormat="1" applyFill="1" applyBorder="1"/>
    <xf numFmtId="0" fontId="65" fillId="4" borderId="0" xfId="3" applyFont="1" applyFill="1" applyAlignment="1">
      <alignment horizontal="center"/>
    </xf>
    <xf numFmtId="0" fontId="5" fillId="4" borderId="0" xfId="3" applyFill="1" applyAlignment="1">
      <alignment vertical="center"/>
    </xf>
    <xf numFmtId="0" fontId="5" fillId="4" borderId="0" xfId="3" applyFill="1" applyAlignment="1">
      <alignment vertical="top"/>
    </xf>
    <xf numFmtId="173" fontId="5" fillId="4" borderId="0" xfId="3" applyNumberFormat="1" applyFill="1" applyAlignment="1">
      <alignment vertical="top"/>
    </xf>
    <xf numFmtId="173" fontId="5" fillId="4" borderId="16" xfId="3" applyNumberFormat="1" applyFill="1" applyBorder="1" applyAlignment="1">
      <alignment vertical="top"/>
    </xf>
    <xf numFmtId="0" fontId="5" fillId="4" borderId="4" xfId="3" applyFill="1" applyBorder="1" applyAlignment="1">
      <alignment horizontal="center"/>
    </xf>
    <xf numFmtId="0" fontId="5" fillId="4" borderId="4" xfId="3" applyFill="1" applyBorder="1" applyAlignment="1">
      <alignment vertical="center"/>
    </xf>
    <xf numFmtId="0" fontId="109" fillId="4" borderId="9" xfId="0" applyFont="1" applyFill="1" applyBorder="1" applyAlignment="1">
      <alignment horizontal="center" vertical="center" wrapText="1"/>
    </xf>
    <xf numFmtId="0" fontId="110" fillId="4" borderId="10" xfId="0" applyFont="1" applyFill="1" applyBorder="1" applyAlignment="1">
      <alignment vertical="center"/>
    </xf>
    <xf numFmtId="0" fontId="110" fillId="4" borderId="10" xfId="0" applyFont="1" applyFill="1" applyBorder="1" applyAlignment="1">
      <alignment vertical="center" wrapText="1"/>
    </xf>
    <xf numFmtId="0" fontId="110" fillId="4" borderId="10" xfId="0" applyFont="1" applyFill="1" applyBorder="1" applyAlignment="1">
      <alignment horizontal="left" vertical="center" wrapText="1"/>
    </xf>
    <xf numFmtId="0" fontId="111" fillId="4" borderId="10" xfId="0" applyFont="1" applyFill="1" applyBorder="1" applyAlignment="1">
      <alignment horizontal="center" vertical="center" wrapText="1"/>
    </xf>
    <xf numFmtId="173" fontId="110" fillId="4" borderId="10" xfId="1" applyNumberFormat="1" applyFont="1" applyFill="1" applyBorder="1" applyAlignment="1">
      <alignment horizontal="right" vertical="center" wrapText="1"/>
    </xf>
    <xf numFmtId="10" fontId="111" fillId="4" borderId="10" xfId="2" applyNumberFormat="1" applyFont="1" applyFill="1" applyBorder="1" applyAlignment="1">
      <alignment horizontal="right" vertical="center" wrapText="1"/>
    </xf>
    <xf numFmtId="49" fontId="113" fillId="5" borderId="9" xfId="1" applyNumberFormat="1" applyFont="1" applyFill="1" applyBorder="1" applyAlignment="1">
      <alignment horizontal="left" vertical="center"/>
    </xf>
    <xf numFmtId="0" fontId="113" fillId="5" borderId="10" xfId="0" applyFont="1" applyFill="1" applyBorder="1" applyAlignment="1">
      <alignment vertical="center" wrapText="1"/>
    </xf>
    <xf numFmtId="0" fontId="113" fillId="5" borderId="10" xfId="0" applyFont="1" applyFill="1" applyBorder="1" applyAlignment="1">
      <alignment horizontal="left" vertical="center" wrapText="1"/>
    </xf>
    <xf numFmtId="0" fontId="114" fillId="5" borderId="10" xfId="0" applyFont="1" applyFill="1" applyBorder="1" applyAlignment="1">
      <alignment horizontal="center" vertical="center" wrapText="1"/>
    </xf>
    <xf numFmtId="173" fontId="113" fillId="4" borderId="10" xfId="1" applyNumberFormat="1" applyFont="1" applyFill="1" applyBorder="1" applyAlignment="1">
      <alignment horizontal="right" vertical="center" wrapText="1"/>
    </xf>
    <xf numFmtId="10" fontId="114" fillId="4" borderId="10" xfId="2" applyNumberFormat="1" applyFont="1" applyFill="1" applyBorder="1" applyAlignment="1">
      <alignment horizontal="right" vertical="center" wrapText="1"/>
    </xf>
    <xf numFmtId="0" fontId="110" fillId="4" borderId="8" xfId="0" applyFont="1" applyFill="1" applyBorder="1" applyAlignment="1">
      <alignment vertical="center" wrapText="1"/>
    </xf>
    <xf numFmtId="0" fontId="110" fillId="4" borderId="7" xfId="0" applyFont="1" applyFill="1" applyBorder="1" applyAlignment="1">
      <alignment vertical="center" wrapText="1"/>
    </xf>
    <xf numFmtId="0" fontId="110" fillId="4" borderId="11" xfId="0" applyFont="1" applyFill="1" applyBorder="1" applyAlignment="1">
      <alignment vertical="center" wrapText="1"/>
    </xf>
    <xf numFmtId="173" fontId="110" fillId="4" borderId="9" xfId="1" applyNumberFormat="1" applyFont="1" applyFill="1" applyBorder="1" applyAlignment="1">
      <alignment horizontal="right" vertical="center" wrapText="1"/>
    </xf>
    <xf numFmtId="9" fontId="110" fillId="4" borderId="9" xfId="2" applyFont="1" applyFill="1" applyBorder="1" applyAlignment="1">
      <alignment horizontal="right" vertical="center" wrapText="1"/>
    </xf>
    <xf numFmtId="173" fontId="110" fillId="4" borderId="9" xfId="6" applyNumberFormat="1" applyFont="1" applyFill="1" applyBorder="1" applyAlignment="1">
      <alignment horizontal="right" vertical="center" wrapText="1"/>
    </xf>
    <xf numFmtId="0" fontId="113" fillId="4" borderId="10" xfId="1" applyNumberFormat="1" applyFont="1" applyFill="1" applyBorder="1" applyAlignment="1">
      <alignment horizontal="right" vertical="center" wrapText="1"/>
    </xf>
    <xf numFmtId="10" fontId="110" fillId="4" borderId="9" xfId="2" applyNumberFormat="1" applyFont="1" applyFill="1" applyBorder="1" applyAlignment="1">
      <alignment horizontal="right" vertical="center" wrapText="1"/>
    </xf>
    <xf numFmtId="0" fontId="113" fillId="0" borderId="9" xfId="1" applyNumberFormat="1" applyFont="1" applyBorder="1" applyAlignment="1">
      <alignment horizontal="right" vertical="center" wrapText="1"/>
    </xf>
    <xf numFmtId="0" fontId="30" fillId="7" borderId="9" xfId="3" applyFont="1" applyFill="1" applyBorder="1" applyAlignment="1" applyProtection="1">
      <alignment horizontal="center" vertical="center"/>
      <protection hidden="1"/>
    </xf>
    <xf numFmtId="0" fontId="30" fillId="7" borderId="9" xfId="3" applyFont="1" applyFill="1" applyBorder="1" applyAlignment="1">
      <alignment horizontal="center" vertical="center" wrapText="1"/>
    </xf>
    <xf numFmtId="0" fontId="30" fillId="7" borderId="9" xfId="3" applyFont="1" applyFill="1" applyBorder="1" applyAlignment="1" applyProtection="1">
      <alignment horizontal="center" vertical="center" wrapText="1"/>
      <protection hidden="1"/>
    </xf>
    <xf numFmtId="0" fontId="30" fillId="7" borderId="8" xfId="3" applyFont="1" applyFill="1" applyBorder="1" applyAlignment="1">
      <alignment vertical="center"/>
    </xf>
    <xf numFmtId="0" fontId="85" fillId="0" borderId="3" xfId="0" applyFont="1" applyBorder="1" applyAlignment="1">
      <alignment wrapText="1"/>
    </xf>
    <xf numFmtId="0" fontId="9" fillId="0" borderId="3" xfId="0" applyFont="1" applyBorder="1" applyAlignment="1">
      <alignment wrapText="1"/>
    </xf>
    <xf numFmtId="164" fontId="35" fillId="3" borderId="9" xfId="0" applyNumberFormat="1" applyFont="1" applyFill="1" applyBorder="1" applyAlignment="1">
      <alignment horizontal="center"/>
    </xf>
    <xf numFmtId="164" fontId="35" fillId="3" borderId="9" xfId="0" applyNumberFormat="1" applyFont="1" applyFill="1" applyBorder="1" applyAlignment="1">
      <alignment wrapText="1"/>
    </xf>
    <xf numFmtId="164" fontId="61" fillId="3" borderId="9" xfId="0" applyNumberFormat="1" applyFont="1" applyFill="1" applyBorder="1"/>
    <xf numFmtId="174" fontId="6" fillId="4" borderId="9" xfId="3" applyNumberFormat="1" applyFont="1" applyFill="1" applyBorder="1" applyAlignment="1" applyProtection="1">
      <alignment horizontal="right" vertical="center"/>
      <protection hidden="1"/>
    </xf>
    <xf numFmtId="174" fontId="6" fillId="5" borderId="9" xfId="3" applyNumberFormat="1" applyFont="1" applyFill="1" applyBorder="1" applyAlignment="1" applyProtection="1">
      <alignment horizontal="right"/>
      <protection locked="0"/>
    </xf>
    <xf numFmtId="174" fontId="6" fillId="4" borderId="9" xfId="3" applyNumberFormat="1" applyFont="1" applyFill="1" applyBorder="1" applyAlignment="1" applyProtection="1">
      <alignment horizontal="right"/>
      <protection hidden="1"/>
    </xf>
    <xf numFmtId="174" fontId="6" fillId="4" borderId="9" xfId="3" applyNumberFormat="1" applyFont="1" applyFill="1" applyBorder="1" applyAlignment="1" applyProtection="1">
      <alignment horizontal="right"/>
      <protection locked="0"/>
    </xf>
    <xf numFmtId="174" fontId="6" fillId="3" borderId="9" xfId="5" applyNumberFormat="1" applyFont="1" applyFill="1" applyBorder="1" applyAlignment="1">
      <alignment horizontal="right"/>
    </xf>
    <xf numFmtId="174" fontId="6" fillId="5" borderId="9" xfId="0" applyNumberFormat="1" applyFont="1" applyFill="1" applyBorder="1" applyAlignment="1" applyProtection="1">
      <alignment horizontal="right"/>
      <protection locked="0"/>
    </xf>
    <xf numFmtId="174" fontId="7" fillId="4" borderId="9" xfId="0" applyNumberFormat="1" applyFont="1" applyFill="1" applyBorder="1" applyAlignment="1" applyProtection="1">
      <alignment horizontal="right"/>
      <protection hidden="1"/>
    </xf>
    <xf numFmtId="174" fontId="6" fillId="4" borderId="9" xfId="0" applyNumberFormat="1" applyFont="1" applyFill="1" applyBorder="1" applyAlignment="1" applyProtection="1">
      <alignment horizontal="right"/>
      <protection locked="0"/>
    </xf>
    <xf numFmtId="174" fontId="6" fillId="4" borderId="9" xfId="0" applyNumberFormat="1" applyFont="1" applyFill="1" applyBorder="1" applyAlignment="1">
      <alignment horizontal="right"/>
    </xf>
    <xf numFmtId="174" fontId="7" fillId="3" borderId="9" xfId="0" applyNumberFormat="1" applyFont="1" applyFill="1" applyBorder="1"/>
    <xf numFmtId="174" fontId="6" fillId="5" borderId="9" xfId="0" applyNumberFormat="1" applyFont="1" applyFill="1" applyBorder="1" applyAlignment="1">
      <alignment horizontal="center" wrapText="1"/>
    </xf>
    <xf numFmtId="174" fontId="6" fillId="4" borderId="9" xfId="0" applyNumberFormat="1" applyFont="1" applyFill="1" applyBorder="1" applyAlignment="1">
      <alignment horizontal="center" wrapText="1"/>
    </xf>
    <xf numFmtId="174" fontId="6" fillId="5" borderId="10" xfId="8" applyNumberFormat="1" applyFont="1" applyFill="1" applyBorder="1" applyAlignment="1" applyProtection="1">
      <alignment horizontal="right"/>
      <protection locked="0"/>
    </xf>
    <xf numFmtId="174" fontId="7" fillId="3" borderId="9" xfId="3" applyNumberFormat="1" applyFont="1" applyFill="1" applyBorder="1"/>
    <xf numFmtId="173" fontId="112" fillId="5" borderId="0" xfId="0" applyNumberFormat="1" applyFont="1" applyFill="1" applyAlignment="1">
      <alignment vertical="center" wrapText="1"/>
    </xf>
    <xf numFmtId="173" fontId="113" fillId="5" borderId="10" xfId="6" applyNumberFormat="1" applyFont="1" applyFill="1" applyBorder="1" applyAlignment="1">
      <alignment horizontal="right" vertical="center" wrapText="1"/>
    </xf>
    <xf numFmtId="173" fontId="113" fillId="5" borderId="9" xfId="6" applyNumberFormat="1" applyFont="1" applyFill="1" applyBorder="1" applyAlignment="1">
      <alignment horizontal="right" vertical="center" wrapText="1"/>
    </xf>
    <xf numFmtId="0" fontId="7" fillId="6" borderId="0" xfId="0" applyFont="1" applyFill="1" applyAlignment="1">
      <alignment horizontal="left" vertical="top" wrapText="1"/>
    </xf>
    <xf numFmtId="0" fontId="104" fillId="6" borderId="0" xfId="0" applyFont="1" applyFill="1" applyAlignment="1">
      <alignment horizontal="center"/>
    </xf>
    <xf numFmtId="0" fontId="116" fillId="6" borderId="1" xfId="3" applyFont="1" applyFill="1" applyBorder="1" applyAlignment="1">
      <alignment horizontal="center" vertical="top" wrapText="1"/>
    </xf>
    <xf numFmtId="0" fontId="116" fillId="6" borderId="2" xfId="3" applyFont="1" applyFill="1" applyBorder="1" applyAlignment="1">
      <alignment horizontal="center" vertical="top" wrapText="1"/>
    </xf>
    <xf numFmtId="0" fontId="116" fillId="6" borderId="6" xfId="3" applyFont="1" applyFill="1" applyBorder="1" applyAlignment="1">
      <alignment horizontal="center" vertical="top" wrapText="1"/>
    </xf>
    <xf numFmtId="0" fontId="105" fillId="6" borderId="1" xfId="3" applyFont="1" applyFill="1" applyBorder="1" applyAlignment="1">
      <alignment horizontal="left" vertical="top" wrapText="1"/>
    </xf>
    <xf numFmtId="0" fontId="105" fillId="6" borderId="2" xfId="3" applyFont="1" applyFill="1" applyBorder="1" applyAlignment="1">
      <alignment horizontal="left" vertical="top" wrapText="1"/>
    </xf>
    <xf numFmtId="0" fontId="105" fillId="6" borderId="6" xfId="3" applyFont="1" applyFill="1" applyBorder="1" applyAlignment="1">
      <alignment horizontal="left" vertical="top" wrapText="1"/>
    </xf>
    <xf numFmtId="0" fontId="105" fillId="6" borderId="15" xfId="3" applyFont="1" applyFill="1" applyBorder="1" applyAlignment="1">
      <alignment horizontal="left" vertical="top" wrapText="1"/>
    </xf>
    <xf numFmtId="0" fontId="105" fillId="6" borderId="0" xfId="3" applyFont="1" applyFill="1" applyAlignment="1">
      <alignment horizontal="left" vertical="top" wrapText="1"/>
    </xf>
    <xf numFmtId="0" fontId="105" fillId="6" borderId="16" xfId="3" applyFont="1" applyFill="1" applyBorder="1" applyAlignment="1">
      <alignment horizontal="left" vertical="top" wrapText="1"/>
    </xf>
    <xf numFmtId="0" fontId="105" fillId="6" borderId="3" xfId="3" applyFont="1" applyFill="1" applyBorder="1" applyAlignment="1">
      <alignment horizontal="left" vertical="top" wrapText="1"/>
    </xf>
    <xf numFmtId="0" fontId="105" fillId="6" borderId="4" xfId="3" applyFont="1" applyFill="1" applyBorder="1" applyAlignment="1">
      <alignment horizontal="left" vertical="top" wrapText="1"/>
    </xf>
    <xf numFmtId="0" fontId="105" fillId="6" borderId="5" xfId="3" applyFont="1" applyFill="1" applyBorder="1" applyAlignment="1">
      <alignment horizontal="left" vertical="top" wrapText="1"/>
    </xf>
    <xf numFmtId="0" fontId="106" fillId="0" borderId="1" xfId="3" applyFont="1" applyBorder="1" applyAlignment="1" applyProtection="1">
      <alignment horizontal="center" vertical="center"/>
      <protection hidden="1"/>
    </xf>
    <xf numFmtId="0" fontId="106" fillId="0" borderId="2" xfId="3" applyFont="1" applyBorder="1" applyAlignment="1" applyProtection="1">
      <alignment horizontal="center" vertical="center"/>
      <protection hidden="1"/>
    </xf>
    <xf numFmtId="0" fontId="106" fillId="0" borderId="6" xfId="3" applyFont="1" applyBorder="1" applyAlignment="1" applyProtection="1">
      <alignment horizontal="center" vertical="center"/>
      <protection hidden="1"/>
    </xf>
    <xf numFmtId="0" fontId="10" fillId="6" borderId="0" xfId="0" applyFont="1" applyFill="1" applyAlignment="1">
      <alignment horizontal="left" wrapText="1"/>
    </xf>
    <xf numFmtId="38" fontId="30" fillId="7" borderId="9" xfId="3" applyNumberFormat="1" applyFont="1" applyFill="1" applyBorder="1" applyAlignment="1" applyProtection="1">
      <alignment horizontal="center" vertical="center"/>
      <protection hidden="1"/>
    </xf>
    <xf numFmtId="10" fontId="7" fillId="6" borderId="12" xfId="3" applyNumberFormat="1" applyFont="1" applyFill="1" applyBorder="1" applyAlignment="1" applyProtection="1">
      <alignment horizontal="left" vertical="center" wrapText="1"/>
      <protection locked="0"/>
    </xf>
    <xf numFmtId="10" fontId="7" fillId="6" borderId="10" xfId="3" applyNumberFormat="1" applyFont="1" applyFill="1" applyBorder="1" applyAlignment="1" applyProtection="1">
      <alignment horizontal="left" vertical="center" wrapText="1"/>
      <protection locked="0"/>
    </xf>
    <xf numFmtId="15" fontId="24" fillId="5" borderId="8" xfId="3" applyNumberFormat="1" applyFont="1" applyFill="1" applyBorder="1" applyAlignment="1" applyProtection="1">
      <alignment horizontal="center" vertical="center"/>
      <protection locked="0" hidden="1"/>
    </xf>
    <xf numFmtId="0" fontId="24" fillId="5" borderId="7" xfId="3" applyFont="1" applyFill="1" applyBorder="1" applyAlignment="1" applyProtection="1">
      <alignment horizontal="center" vertical="center"/>
      <protection locked="0" hidden="1"/>
    </xf>
    <xf numFmtId="0" fontId="24" fillId="5" borderId="11" xfId="3" applyFont="1" applyFill="1" applyBorder="1" applyAlignment="1" applyProtection="1">
      <alignment horizontal="center" vertical="center"/>
      <protection locked="0" hidden="1"/>
    </xf>
    <xf numFmtId="0" fontId="24" fillId="2" borderId="8" xfId="3" applyFont="1" applyFill="1" applyBorder="1" applyAlignment="1" applyProtection="1">
      <alignment horizontal="center" vertical="top"/>
      <protection hidden="1"/>
    </xf>
    <xf numFmtId="0" fontId="24" fillId="2" borderId="7" xfId="3" applyFont="1" applyFill="1" applyBorder="1" applyAlignment="1" applyProtection="1">
      <alignment horizontal="center" vertical="top"/>
      <protection hidden="1"/>
    </xf>
    <xf numFmtId="0" fontId="24" fillId="2" borderId="11" xfId="3" applyFont="1" applyFill="1" applyBorder="1" applyAlignment="1" applyProtection="1">
      <alignment horizontal="center" vertical="top"/>
      <protection hidden="1"/>
    </xf>
    <xf numFmtId="0" fontId="81" fillId="5" borderId="8" xfId="3" applyFont="1" applyFill="1" applyBorder="1" applyAlignment="1" applyProtection="1">
      <alignment horizontal="center" vertical="center"/>
      <protection hidden="1"/>
    </xf>
    <xf numFmtId="0" fontId="81" fillId="5" borderId="11" xfId="3" applyFont="1" applyFill="1" applyBorder="1" applyAlignment="1" applyProtection="1">
      <alignment horizontal="center" vertical="center"/>
      <protection hidden="1"/>
    </xf>
    <xf numFmtId="0" fontId="34" fillId="6" borderId="0" xfId="3" applyFont="1" applyFill="1" applyAlignment="1">
      <alignment horizontal="left" vertical="center" wrapText="1"/>
    </xf>
    <xf numFmtId="0" fontId="6" fillId="6" borderId="0" xfId="3" applyFont="1" applyFill="1" applyAlignment="1">
      <alignment wrapText="1"/>
    </xf>
    <xf numFmtId="0" fontId="115" fillId="6" borderId="0" xfId="3" applyFont="1" applyFill="1" applyAlignment="1">
      <alignment horizontal="center" shrinkToFit="1"/>
    </xf>
    <xf numFmtId="0" fontId="13" fillId="10" borderId="1"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7" fillId="6" borderId="0" xfId="0" applyFont="1" applyFill="1" applyAlignment="1">
      <alignment horizontal="center"/>
    </xf>
    <xf numFmtId="0" fontId="103" fillId="6" borderId="0" xfId="0" applyFont="1" applyFill="1" applyAlignment="1">
      <alignment horizontal="left" wrapText="1"/>
    </xf>
    <xf numFmtId="0" fontId="19" fillId="6" borderId="2" xfId="0" applyFont="1" applyFill="1" applyBorder="1" applyAlignment="1">
      <alignment horizontal="right"/>
    </xf>
    <xf numFmtId="0" fontId="19" fillId="6" borderId="6" xfId="0" applyFont="1" applyFill="1" applyBorder="1" applyAlignment="1">
      <alignment horizontal="right"/>
    </xf>
    <xf numFmtId="0" fontId="6" fillId="12" borderId="8" xfId="5" applyFont="1" applyFill="1" applyBorder="1" applyAlignment="1">
      <alignment horizontal="left" vertical="center" wrapText="1"/>
    </xf>
    <xf numFmtId="0" fontId="6" fillId="12" borderId="11" xfId="5" applyFont="1" applyFill="1" applyBorder="1" applyAlignment="1">
      <alignment horizontal="left" vertical="center" wrapText="1"/>
    </xf>
    <xf numFmtId="0" fontId="1" fillId="6" borderId="2" xfId="0" applyFont="1" applyFill="1" applyBorder="1" applyAlignment="1">
      <alignment horizontal="right" vertical="center"/>
    </xf>
    <xf numFmtId="0" fontId="1" fillId="6" borderId="2" xfId="0" applyFont="1" applyFill="1" applyBorder="1" applyAlignment="1">
      <alignment horizontal="right" vertical="center" wrapText="1"/>
    </xf>
    <xf numFmtId="0" fontId="1" fillId="6" borderId="6" xfId="0" applyFont="1" applyFill="1" applyBorder="1" applyAlignment="1">
      <alignment horizontal="right" vertical="center" wrapText="1"/>
    </xf>
    <xf numFmtId="0" fontId="108" fillId="8" borderId="9" xfId="0" applyFont="1" applyFill="1" applyBorder="1" applyAlignment="1">
      <alignment horizontal="center" vertical="center" wrapText="1"/>
    </xf>
    <xf numFmtId="0" fontId="109" fillId="4" borderId="9" xfId="0" applyFont="1" applyFill="1" applyBorder="1" applyAlignment="1">
      <alignment horizontal="center" vertical="center" wrapText="1"/>
    </xf>
    <xf numFmtId="0" fontId="107" fillId="8" borderId="9" xfId="0" applyFont="1" applyFill="1" applyBorder="1" applyAlignment="1">
      <alignment horizontal="center" vertical="center" wrapText="1"/>
    </xf>
    <xf numFmtId="0" fontId="107" fillId="8" borderId="12" xfId="0" applyFont="1" applyFill="1" applyBorder="1" applyAlignment="1">
      <alignment horizontal="center" vertical="center" wrapText="1"/>
    </xf>
    <xf numFmtId="0" fontId="107" fillId="8" borderId="10" xfId="0" applyFont="1" applyFill="1" applyBorder="1" applyAlignment="1">
      <alignment horizontal="center" vertical="center" wrapText="1"/>
    </xf>
    <xf numFmtId="0" fontId="10" fillId="6" borderId="0" xfId="0" applyFont="1" applyFill="1" applyAlignment="1">
      <alignment wrapText="1"/>
    </xf>
    <xf numFmtId="0" fontId="10" fillId="6" borderId="0" xfId="0" applyFont="1" applyFill="1"/>
    <xf numFmtId="0" fontId="20" fillId="7" borderId="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7" fillId="0" borderId="9" xfId="0" applyFont="1" applyBorder="1" applyAlignment="1">
      <alignment horizontal="center" vertical="top" wrapText="1"/>
    </xf>
    <xf numFmtId="0" fontId="7" fillId="0" borderId="12" xfId="0" applyFont="1" applyBorder="1" applyAlignment="1">
      <alignment vertical="top" wrapText="1"/>
    </xf>
    <xf numFmtId="0" fontId="7" fillId="0" borderId="10" xfId="0" applyFont="1" applyBorder="1" applyAlignment="1">
      <alignment vertical="top" wrapText="1"/>
    </xf>
    <xf numFmtId="0" fontId="7" fillId="0" borderId="9" xfId="0" applyFont="1" applyBorder="1" applyAlignment="1">
      <alignment vertical="top" wrapText="1"/>
    </xf>
    <xf numFmtId="0" fontId="7" fillId="0" borderId="9" xfId="0" applyFont="1" applyBorder="1" applyAlignment="1">
      <alignment horizontal="center" wrapText="1"/>
    </xf>
    <xf numFmtId="0" fontId="59" fillId="3" borderId="9" xfId="0" applyFont="1" applyFill="1" applyBorder="1" applyAlignment="1">
      <alignment horizontal="center"/>
    </xf>
    <xf numFmtId="37" fontId="79" fillId="6" borderId="0" xfId="0" applyNumberFormat="1" applyFont="1" applyFill="1" applyAlignment="1">
      <alignment horizontal="left" wrapText="1"/>
    </xf>
    <xf numFmtId="37" fontId="70" fillId="6" borderId="0" xfId="0" applyNumberFormat="1" applyFont="1" applyFill="1" applyAlignment="1">
      <alignment horizontal="left" wrapText="1"/>
    </xf>
    <xf numFmtId="0" fontId="66" fillId="6" borderId="0" xfId="0" applyFont="1" applyFill="1" applyAlignment="1">
      <alignment horizontal="left" vertical="center" wrapText="1"/>
    </xf>
    <xf numFmtId="0" fontId="3" fillId="6" borderId="0" xfId="0" applyFont="1" applyFill="1" applyAlignment="1">
      <alignment horizontal="left" vertical="center" wrapText="1"/>
    </xf>
    <xf numFmtId="0" fontId="59" fillId="5" borderId="9" xfId="0" applyFont="1" applyFill="1" applyBorder="1" applyAlignment="1">
      <alignment horizontal="center" wrapText="1"/>
    </xf>
    <xf numFmtId="0" fontId="59" fillId="5" borderId="8" xfId="0" applyFont="1" applyFill="1" applyBorder="1" applyAlignment="1">
      <alignment horizontal="center"/>
    </xf>
    <xf numFmtId="0" fontId="59" fillId="5" borderId="7" xfId="0" applyFont="1" applyFill="1" applyBorder="1" applyAlignment="1">
      <alignment horizontal="center"/>
    </xf>
    <xf numFmtId="0" fontId="59" fillId="5" borderId="11" xfId="0" applyFont="1" applyFill="1" applyBorder="1" applyAlignment="1">
      <alignment horizontal="center"/>
    </xf>
    <xf numFmtId="0" fontId="59" fillId="0" borderId="9" xfId="0" applyFont="1" applyBorder="1" applyAlignment="1">
      <alignment horizontal="center"/>
    </xf>
    <xf numFmtId="169" fontId="57" fillId="5" borderId="9" xfId="0" applyNumberFormat="1" applyFont="1" applyFill="1" applyBorder="1" applyAlignment="1" applyProtection="1">
      <alignment horizontal="center" wrapText="1"/>
      <protection locked="0"/>
    </xf>
    <xf numFmtId="0" fontId="59" fillId="5" borderId="9" xfId="0" applyFont="1" applyFill="1" applyBorder="1" applyAlignment="1">
      <alignment horizontal="center"/>
    </xf>
    <xf numFmtId="169" fontId="57" fillId="4" borderId="9" xfId="0" applyNumberFormat="1" applyFont="1" applyFill="1" applyBorder="1" applyAlignment="1" applyProtection="1">
      <alignment horizontal="center" wrapText="1"/>
      <protection locked="0"/>
    </xf>
    <xf numFmtId="0" fontId="59" fillId="3" borderId="9" xfId="0" applyFont="1" applyFill="1" applyBorder="1" applyAlignment="1">
      <alignment horizontal="center" wrapText="1"/>
    </xf>
    <xf numFmtId="0" fontId="58" fillId="3" borderId="9" xfId="0" applyFont="1" applyFill="1" applyBorder="1" applyAlignment="1">
      <alignment horizontal="center"/>
    </xf>
    <xf numFmtId="38" fontId="29" fillId="7" borderId="8" xfId="0" applyNumberFormat="1" applyFont="1" applyFill="1" applyBorder="1" applyAlignment="1" applyProtection="1">
      <alignment horizontal="center" vertical="center" wrapText="1"/>
      <protection hidden="1"/>
    </xf>
    <xf numFmtId="38" fontId="29" fillId="7" borderId="7" xfId="0" applyNumberFormat="1" applyFont="1" applyFill="1" applyBorder="1" applyAlignment="1" applyProtection="1">
      <alignment horizontal="center" vertical="center" wrapText="1"/>
      <protection hidden="1"/>
    </xf>
    <xf numFmtId="38" fontId="29" fillId="7" borderId="11" xfId="0" applyNumberFormat="1" applyFont="1" applyFill="1" applyBorder="1" applyAlignment="1" applyProtection="1">
      <alignment horizontal="center" vertical="center" wrapText="1"/>
      <protection hidden="1"/>
    </xf>
    <xf numFmtId="169" fontId="47" fillId="0" borderId="8" xfId="0" applyNumberFormat="1" applyFont="1" applyBorder="1" applyAlignment="1" applyProtection="1">
      <alignment horizontal="center"/>
      <protection locked="0"/>
    </xf>
    <xf numFmtId="169" fontId="47" fillId="0" borderId="7" xfId="0" applyNumberFormat="1" applyFont="1" applyBorder="1" applyAlignment="1" applyProtection="1">
      <alignment horizontal="center"/>
      <protection locked="0"/>
    </xf>
    <xf numFmtId="169" fontId="47" fillId="0" borderId="11" xfId="0" applyNumberFormat="1" applyFont="1" applyBorder="1" applyAlignment="1" applyProtection="1">
      <alignment horizontal="center"/>
      <protection locked="0"/>
    </xf>
    <xf numFmtId="169" fontId="57" fillId="3" borderId="9" xfId="0" applyNumberFormat="1" applyFont="1" applyFill="1" applyBorder="1" applyAlignment="1" applyProtection="1">
      <alignment horizontal="center" wrapText="1"/>
      <protection locked="0"/>
    </xf>
    <xf numFmtId="0" fontId="6" fillId="4" borderId="4" xfId="0" applyFont="1" applyFill="1" applyBorder="1" applyAlignment="1">
      <alignment horizontal="center"/>
    </xf>
    <xf numFmtId="14" fontId="7" fillId="5" borderId="7" xfId="3" applyNumberFormat="1" applyFont="1" applyFill="1" applyBorder="1" applyAlignment="1" applyProtection="1">
      <alignment horizontal="right"/>
      <protection hidden="1"/>
    </xf>
    <xf numFmtId="0" fontId="7" fillId="5" borderId="7" xfId="3" applyFont="1" applyFill="1" applyBorder="1" applyAlignment="1" applyProtection="1">
      <alignment horizontal="right"/>
      <protection hidden="1"/>
    </xf>
    <xf numFmtId="14" fontId="35" fillId="5" borderId="7" xfId="2" applyNumberFormat="1" applyFont="1" applyFill="1" applyBorder="1" applyAlignment="1" applyProtection="1">
      <alignment horizontal="right"/>
      <protection locked="0"/>
    </xf>
    <xf numFmtId="0" fontId="6" fillId="5" borderId="7" xfId="0" applyFont="1" applyFill="1" applyBorder="1" applyAlignment="1" applyProtection="1">
      <alignment horizontal="center"/>
      <protection locked="0"/>
    </xf>
    <xf numFmtId="0" fontId="66" fillId="6" borderId="0" xfId="0" applyFont="1" applyFill="1" applyAlignment="1">
      <alignment horizontal="left"/>
    </xf>
    <xf numFmtId="37" fontId="67" fillId="6" borderId="2" xfId="0" applyNumberFormat="1" applyFont="1" applyFill="1" applyBorder="1" applyAlignment="1">
      <alignment horizontal="center"/>
    </xf>
    <xf numFmtId="37" fontId="67" fillId="6" borderId="0" xfId="0" applyNumberFormat="1" applyFont="1" applyFill="1" applyAlignment="1">
      <alignment horizontal="center"/>
    </xf>
    <xf numFmtId="0" fontId="66" fillId="6" borderId="0" xfId="0" applyFont="1" applyFill="1" applyAlignment="1">
      <alignment horizontal="left" wrapText="1"/>
    </xf>
    <xf numFmtId="169" fontId="57" fillId="0" borderId="9" xfId="0" applyNumberFormat="1" applyFont="1" applyBorder="1" applyAlignment="1" applyProtection="1">
      <alignment horizontal="center" wrapText="1"/>
      <protection locked="0"/>
    </xf>
    <xf numFmtId="0" fontId="59" fillId="5" borderId="8" xfId="0" applyFont="1" applyFill="1" applyBorder="1" applyAlignment="1">
      <alignment horizontal="center" wrapText="1"/>
    </xf>
    <xf numFmtId="0" fontId="59" fillId="5" borderId="7" xfId="0" applyFont="1" applyFill="1" applyBorder="1" applyAlignment="1">
      <alignment horizontal="center" wrapText="1"/>
    </xf>
    <xf numFmtId="0" fontId="59" fillId="5" borderId="11" xfId="0" applyFont="1" applyFill="1" applyBorder="1" applyAlignment="1">
      <alignment horizontal="center" wrapText="1"/>
    </xf>
    <xf numFmtId="0" fontId="6" fillId="6" borderId="0" xfId="5" applyFont="1" applyFill="1" applyAlignment="1">
      <alignment wrapText="1"/>
    </xf>
    <xf numFmtId="0" fontId="43" fillId="7" borderId="13" xfId="3" applyFont="1" applyFill="1" applyBorder="1" applyAlignment="1" applyProtection="1">
      <alignment horizontal="center" wrapText="1"/>
      <protection hidden="1"/>
    </xf>
    <xf numFmtId="0" fontId="43" fillId="7" borderId="0" xfId="3" applyFont="1" applyFill="1" applyAlignment="1" applyProtection="1">
      <alignment horizontal="center" wrapText="1"/>
      <protection hidden="1"/>
    </xf>
    <xf numFmtId="14" fontId="7" fillId="4" borderId="7" xfId="3" applyNumberFormat="1" applyFont="1" applyFill="1" applyBorder="1" applyAlignment="1" applyProtection="1">
      <alignment horizontal="right"/>
      <protection hidden="1"/>
    </xf>
    <xf numFmtId="0" fontId="7" fillId="4" borderId="7" xfId="3" applyFont="1" applyFill="1" applyBorder="1" applyAlignment="1" applyProtection="1">
      <alignment horizontal="right"/>
      <protection hidden="1"/>
    </xf>
    <xf numFmtId="0" fontId="93" fillId="6" borderId="0" xfId="3" applyFont="1" applyFill="1" applyAlignment="1">
      <alignment horizontal="left" wrapText="1"/>
    </xf>
    <xf numFmtId="0" fontId="41" fillId="6" borderId="0" xfId="3" applyFont="1" applyFill="1" applyAlignment="1">
      <alignment horizontal="left"/>
    </xf>
  </cellXfs>
  <cellStyles count="9">
    <cellStyle name="Currency 2" xfId="8" xr:uid="{C8E8289F-3C73-2942-8196-F268BD40FC30}"/>
    <cellStyle name="Lien hypertexte 2" xfId="4" xr:uid="{09A25399-1859-4A14-90F7-5B0C3DF0A068}"/>
    <cellStyle name="Milliers" xfId="1" builtinId="3"/>
    <cellStyle name="Monétaire" xfId="6" builtinId="4"/>
    <cellStyle name="Normal" xfId="0" builtinId="0"/>
    <cellStyle name="Normal 2" xfId="3" xr:uid="{2ABC8004-F100-44EA-8A3B-2E633472AB20}"/>
    <cellStyle name="Normal 3" xfId="5" xr:uid="{11C70A0D-8761-44DF-9945-AE3AE7DFDEA8}"/>
    <cellStyle name="Percent 2" xfId="7" xr:uid="{2DF8D0C0-1700-3044-AAB4-840BAB99C6DD}"/>
    <cellStyle name="Pourcentage" xfId="2" builtinId="5"/>
  </cellStyles>
  <dxfs count="0"/>
  <tableStyles count="0" defaultTableStyle="TableStyleMedium9" defaultPivotStyle="PivotStyleLight16"/>
  <colors>
    <mruColors>
      <color rgb="FF403151"/>
      <color rgb="FFD5FFAB"/>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3035300</xdr:colOff>
      <xdr:row>0</xdr:row>
      <xdr:rowOff>12700</xdr:rowOff>
    </xdr:from>
    <xdr:to>
      <xdr:col>4</xdr:col>
      <xdr:colOff>4368800</xdr:colOff>
      <xdr:row>0</xdr:row>
      <xdr:rowOff>850900</xdr:rowOff>
    </xdr:to>
    <xdr:pic>
      <xdr:nvPicPr>
        <xdr:cNvPr id="2" name="Image 1">
          <a:extLst>
            <a:ext uri="{FF2B5EF4-FFF2-40B4-BE49-F238E27FC236}">
              <a16:creationId xmlns:a16="http://schemas.microsoft.com/office/drawing/2014/main" id="{27EC1CC3-9596-6744-B8AF-2C2B34C93B8A}"/>
            </a:ext>
          </a:extLst>
        </xdr:cNvPr>
        <xdr:cNvPicPr>
          <a:picLocks noChangeAspect="1"/>
        </xdr:cNvPicPr>
      </xdr:nvPicPr>
      <xdr:blipFill>
        <a:blip xmlns:r="http://schemas.openxmlformats.org/officeDocument/2006/relationships" r:embed="rId1"/>
        <a:stretch>
          <a:fillRect/>
        </a:stretch>
      </xdr:blipFill>
      <xdr:spPr>
        <a:xfrm>
          <a:off x="6337300" y="12700"/>
          <a:ext cx="13335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177800</xdr:colOff>
      <xdr:row>2</xdr:row>
      <xdr:rowOff>63500</xdr:rowOff>
    </xdr:from>
    <xdr:to>
      <xdr:col>11</xdr:col>
      <xdr:colOff>647700</xdr:colOff>
      <xdr:row>3</xdr:row>
      <xdr:rowOff>342900</xdr:rowOff>
    </xdr:to>
    <xdr:pic>
      <xdr:nvPicPr>
        <xdr:cNvPr id="6" name="Image 5">
          <a:extLst>
            <a:ext uri="{FF2B5EF4-FFF2-40B4-BE49-F238E27FC236}">
              <a16:creationId xmlns:a16="http://schemas.microsoft.com/office/drawing/2014/main" id="{B404CF82-7CB9-6A41-5ED3-65EAA6EC7CB9}"/>
            </a:ext>
          </a:extLst>
        </xdr:cNvPr>
        <xdr:cNvPicPr>
          <a:picLocks noChangeAspect="1"/>
        </xdr:cNvPicPr>
      </xdr:nvPicPr>
      <xdr:blipFill>
        <a:blip xmlns:r="http://schemas.openxmlformats.org/officeDocument/2006/relationships" r:embed="rId1"/>
        <a:stretch>
          <a:fillRect/>
        </a:stretch>
      </xdr:blipFill>
      <xdr:spPr>
        <a:xfrm>
          <a:off x="14058900" y="711200"/>
          <a:ext cx="133350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190500</xdr:colOff>
      <xdr:row>0</xdr:row>
      <xdr:rowOff>0</xdr:rowOff>
    </xdr:from>
    <xdr:to>
      <xdr:col>8</xdr:col>
      <xdr:colOff>660400</xdr:colOff>
      <xdr:row>4</xdr:row>
      <xdr:rowOff>12700</xdr:rowOff>
    </xdr:to>
    <xdr:pic>
      <xdr:nvPicPr>
        <xdr:cNvPr id="2" name="Image 1">
          <a:extLst>
            <a:ext uri="{FF2B5EF4-FFF2-40B4-BE49-F238E27FC236}">
              <a16:creationId xmlns:a16="http://schemas.microsoft.com/office/drawing/2014/main" id="{26BECF48-B417-EC4A-9FB2-F98AC59EB4F8}"/>
            </a:ext>
          </a:extLst>
        </xdr:cNvPr>
        <xdr:cNvPicPr>
          <a:picLocks noChangeAspect="1"/>
        </xdr:cNvPicPr>
      </xdr:nvPicPr>
      <xdr:blipFill>
        <a:blip xmlns:r="http://schemas.openxmlformats.org/officeDocument/2006/relationships" r:embed="rId1"/>
        <a:stretch>
          <a:fillRect/>
        </a:stretch>
      </xdr:blipFill>
      <xdr:spPr>
        <a:xfrm>
          <a:off x="8102600" y="723900"/>
          <a:ext cx="1333500"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1676400</xdr:colOff>
      <xdr:row>1</xdr:row>
      <xdr:rowOff>165100</xdr:rowOff>
    </xdr:from>
    <xdr:to>
      <xdr:col>3</xdr:col>
      <xdr:colOff>25400</xdr:colOff>
      <xdr:row>1</xdr:row>
      <xdr:rowOff>393700</xdr:rowOff>
    </xdr:to>
    <xdr:pic>
      <xdr:nvPicPr>
        <xdr:cNvPr id="4" name="Image 3">
          <a:extLst>
            <a:ext uri="{FF2B5EF4-FFF2-40B4-BE49-F238E27FC236}">
              <a16:creationId xmlns:a16="http://schemas.microsoft.com/office/drawing/2014/main" id="{C62483CF-A31E-2742-8294-3BDBBFEBBBD9}"/>
            </a:ext>
          </a:extLst>
        </xdr:cNvPr>
        <xdr:cNvPicPr>
          <a:picLocks noChangeAspect="1"/>
        </xdr:cNvPicPr>
      </xdr:nvPicPr>
      <xdr:blipFill>
        <a:blip xmlns:r="http://schemas.openxmlformats.org/officeDocument/2006/relationships" r:embed="rId1"/>
        <a:stretch>
          <a:fillRect/>
        </a:stretch>
      </xdr:blipFill>
      <xdr:spPr>
        <a:xfrm>
          <a:off x="2730500" y="1536700"/>
          <a:ext cx="228600" cy="228600"/>
        </a:xfrm>
        <a:prstGeom prst="rect">
          <a:avLst/>
        </a:prstGeom>
      </xdr:spPr>
    </xdr:pic>
    <xdr:clientData/>
  </xdr:twoCellAnchor>
  <xdr:twoCellAnchor editAs="oneCell">
    <xdr:from>
      <xdr:col>4</xdr:col>
      <xdr:colOff>1485900</xdr:colOff>
      <xdr:row>0</xdr:row>
      <xdr:rowOff>50800</xdr:rowOff>
    </xdr:from>
    <xdr:to>
      <xdr:col>6</xdr:col>
      <xdr:colOff>0</xdr:colOff>
      <xdr:row>0</xdr:row>
      <xdr:rowOff>889000</xdr:rowOff>
    </xdr:to>
    <xdr:pic>
      <xdr:nvPicPr>
        <xdr:cNvPr id="6" name="Image 5">
          <a:extLst>
            <a:ext uri="{FF2B5EF4-FFF2-40B4-BE49-F238E27FC236}">
              <a16:creationId xmlns:a16="http://schemas.microsoft.com/office/drawing/2014/main" id="{06CEB4AB-3D00-B544-A3D3-CCFE0304712E}"/>
            </a:ext>
          </a:extLst>
        </xdr:cNvPr>
        <xdr:cNvPicPr>
          <a:picLocks noChangeAspect="1"/>
        </xdr:cNvPicPr>
      </xdr:nvPicPr>
      <xdr:blipFill>
        <a:blip xmlns:r="http://schemas.openxmlformats.org/officeDocument/2006/relationships" r:embed="rId2"/>
        <a:stretch>
          <a:fillRect/>
        </a:stretch>
      </xdr:blipFill>
      <xdr:spPr>
        <a:xfrm>
          <a:off x="6032500" y="50800"/>
          <a:ext cx="1333500"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711200</xdr:colOff>
      <xdr:row>1</xdr:row>
      <xdr:rowOff>165100</xdr:rowOff>
    </xdr:from>
    <xdr:to>
      <xdr:col>3</xdr:col>
      <xdr:colOff>889000</xdr:colOff>
      <xdr:row>1</xdr:row>
      <xdr:rowOff>342900</xdr:rowOff>
    </xdr:to>
    <xdr:pic>
      <xdr:nvPicPr>
        <xdr:cNvPr id="5" name="Image 4">
          <a:extLst>
            <a:ext uri="{FF2B5EF4-FFF2-40B4-BE49-F238E27FC236}">
              <a16:creationId xmlns:a16="http://schemas.microsoft.com/office/drawing/2014/main" id="{63FB1ADC-6977-C24C-828B-6F4C58F62A90}"/>
            </a:ext>
          </a:extLst>
        </xdr:cNvPr>
        <xdr:cNvPicPr>
          <a:picLocks noChangeAspect="1"/>
        </xdr:cNvPicPr>
      </xdr:nvPicPr>
      <xdr:blipFill>
        <a:blip xmlns:r="http://schemas.openxmlformats.org/officeDocument/2006/relationships" r:embed="rId1"/>
        <a:stretch>
          <a:fillRect/>
        </a:stretch>
      </xdr:blipFill>
      <xdr:spPr>
        <a:xfrm>
          <a:off x="3238500" y="1498600"/>
          <a:ext cx="177800" cy="177800"/>
        </a:xfrm>
        <a:prstGeom prst="rect">
          <a:avLst/>
        </a:prstGeom>
      </xdr:spPr>
    </xdr:pic>
    <xdr:clientData/>
  </xdr:twoCellAnchor>
  <xdr:twoCellAnchor editAs="oneCell">
    <xdr:from>
      <xdr:col>4</xdr:col>
      <xdr:colOff>1625600</xdr:colOff>
      <xdr:row>0</xdr:row>
      <xdr:rowOff>25400</xdr:rowOff>
    </xdr:from>
    <xdr:to>
      <xdr:col>6</xdr:col>
      <xdr:colOff>25400</xdr:colOff>
      <xdr:row>0</xdr:row>
      <xdr:rowOff>863600</xdr:rowOff>
    </xdr:to>
    <xdr:pic>
      <xdr:nvPicPr>
        <xdr:cNvPr id="7" name="Image 6">
          <a:extLst>
            <a:ext uri="{FF2B5EF4-FFF2-40B4-BE49-F238E27FC236}">
              <a16:creationId xmlns:a16="http://schemas.microsoft.com/office/drawing/2014/main" id="{1531ED3D-5AFD-1243-BFF0-60C14E7D082F}"/>
            </a:ext>
          </a:extLst>
        </xdr:cNvPr>
        <xdr:cNvPicPr>
          <a:picLocks noChangeAspect="1"/>
        </xdr:cNvPicPr>
      </xdr:nvPicPr>
      <xdr:blipFill>
        <a:blip xmlns:r="http://schemas.openxmlformats.org/officeDocument/2006/relationships" r:embed="rId2"/>
        <a:stretch>
          <a:fillRect/>
        </a:stretch>
      </xdr:blipFill>
      <xdr:spPr>
        <a:xfrm>
          <a:off x="6019800" y="25400"/>
          <a:ext cx="1333500"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609600</xdr:colOff>
      <xdr:row>0</xdr:row>
      <xdr:rowOff>12700</xdr:rowOff>
    </xdr:from>
    <xdr:to>
      <xdr:col>8</xdr:col>
      <xdr:colOff>965200</xdr:colOff>
      <xdr:row>0</xdr:row>
      <xdr:rowOff>850900</xdr:rowOff>
    </xdr:to>
    <xdr:pic>
      <xdr:nvPicPr>
        <xdr:cNvPr id="3" name="Image 2">
          <a:extLst>
            <a:ext uri="{FF2B5EF4-FFF2-40B4-BE49-F238E27FC236}">
              <a16:creationId xmlns:a16="http://schemas.microsoft.com/office/drawing/2014/main" id="{FAEE0969-101B-4441-8351-9F216EE5D57E}"/>
            </a:ext>
          </a:extLst>
        </xdr:cNvPr>
        <xdr:cNvPicPr>
          <a:picLocks noChangeAspect="1"/>
        </xdr:cNvPicPr>
      </xdr:nvPicPr>
      <xdr:blipFill>
        <a:blip xmlns:r="http://schemas.openxmlformats.org/officeDocument/2006/relationships" r:embed="rId1"/>
        <a:stretch>
          <a:fillRect/>
        </a:stretch>
      </xdr:blipFill>
      <xdr:spPr>
        <a:xfrm>
          <a:off x="7518400" y="12700"/>
          <a:ext cx="1333500"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317499</xdr:colOff>
      <xdr:row>0</xdr:row>
      <xdr:rowOff>0</xdr:rowOff>
    </xdr:from>
    <xdr:to>
      <xdr:col>16</xdr:col>
      <xdr:colOff>774700</xdr:colOff>
      <xdr:row>2</xdr:row>
      <xdr:rowOff>7945</xdr:rowOff>
    </xdr:to>
    <xdr:pic>
      <xdr:nvPicPr>
        <xdr:cNvPr id="2" name="Image 1">
          <a:extLst>
            <a:ext uri="{FF2B5EF4-FFF2-40B4-BE49-F238E27FC236}">
              <a16:creationId xmlns:a16="http://schemas.microsoft.com/office/drawing/2014/main" id="{18B3026A-E3A0-F12E-C350-98E3F75FBB18}"/>
            </a:ext>
          </a:extLst>
        </xdr:cNvPr>
        <xdr:cNvPicPr>
          <a:picLocks noChangeAspect="1"/>
        </xdr:cNvPicPr>
      </xdr:nvPicPr>
      <xdr:blipFill>
        <a:blip xmlns:r="http://schemas.openxmlformats.org/officeDocument/2006/relationships" r:embed="rId1"/>
        <a:stretch>
          <a:fillRect/>
        </a:stretch>
      </xdr:blipFill>
      <xdr:spPr>
        <a:xfrm>
          <a:off x="13703299" y="0"/>
          <a:ext cx="1282701" cy="8080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368300</xdr:colOff>
      <xdr:row>1</xdr:row>
      <xdr:rowOff>38100</xdr:rowOff>
    </xdr:from>
    <xdr:to>
      <xdr:col>16</xdr:col>
      <xdr:colOff>838200</xdr:colOff>
      <xdr:row>3</xdr:row>
      <xdr:rowOff>203200</xdr:rowOff>
    </xdr:to>
    <xdr:pic>
      <xdr:nvPicPr>
        <xdr:cNvPr id="3" name="Image 2">
          <a:extLst>
            <a:ext uri="{FF2B5EF4-FFF2-40B4-BE49-F238E27FC236}">
              <a16:creationId xmlns:a16="http://schemas.microsoft.com/office/drawing/2014/main" id="{51841332-0349-6B45-B45D-02470CBA260C}"/>
            </a:ext>
          </a:extLst>
        </xdr:cNvPr>
        <xdr:cNvPicPr>
          <a:picLocks noChangeAspect="1"/>
        </xdr:cNvPicPr>
      </xdr:nvPicPr>
      <xdr:blipFill>
        <a:blip xmlns:r="http://schemas.openxmlformats.org/officeDocument/2006/relationships" r:embed="rId1"/>
        <a:stretch>
          <a:fillRect/>
        </a:stretch>
      </xdr:blipFill>
      <xdr:spPr>
        <a:xfrm>
          <a:off x="15024100" y="584200"/>
          <a:ext cx="1333500"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127000</xdr:colOff>
      <xdr:row>1</xdr:row>
      <xdr:rowOff>25400</xdr:rowOff>
    </xdr:from>
    <xdr:to>
      <xdr:col>14</xdr:col>
      <xdr:colOff>762000</xdr:colOff>
      <xdr:row>3</xdr:row>
      <xdr:rowOff>362649</xdr:rowOff>
    </xdr:to>
    <xdr:pic>
      <xdr:nvPicPr>
        <xdr:cNvPr id="2" name="Image 1">
          <a:extLst>
            <a:ext uri="{FF2B5EF4-FFF2-40B4-BE49-F238E27FC236}">
              <a16:creationId xmlns:a16="http://schemas.microsoft.com/office/drawing/2014/main" id="{A05C8CC8-8498-1949-A558-1417AFEB47F1}"/>
            </a:ext>
          </a:extLst>
        </xdr:cNvPr>
        <xdr:cNvPicPr>
          <a:picLocks noChangeAspect="1"/>
        </xdr:cNvPicPr>
      </xdr:nvPicPr>
      <xdr:blipFill>
        <a:blip xmlns:r="http://schemas.openxmlformats.org/officeDocument/2006/relationships" r:embed="rId1"/>
        <a:stretch>
          <a:fillRect/>
        </a:stretch>
      </xdr:blipFill>
      <xdr:spPr>
        <a:xfrm>
          <a:off x="14274800" y="520700"/>
          <a:ext cx="1422400" cy="8960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ondsbell.ca/wp-content/uploads/2024/04/FB-Politiques-relatives-aux-programmes-2024-FR.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FA26-2602-9B4F-BC52-596073C391B0}">
  <sheetPr>
    <tabColor theme="0" tint="-0.499984740745262"/>
  </sheetPr>
  <dimension ref="A1:K11"/>
  <sheetViews>
    <sheetView tabSelected="1" workbookViewId="0">
      <selection activeCell="A2" sqref="A2:E2"/>
    </sheetView>
  </sheetViews>
  <sheetFormatPr baseColWidth="10" defaultRowHeight="13"/>
  <cols>
    <col min="1" max="4" width="10.83203125" style="5"/>
    <col min="5" max="5" width="57.5" style="5" customWidth="1"/>
    <col min="6" max="16384" width="10.83203125" style="5"/>
  </cols>
  <sheetData>
    <row r="1" spans="1:11" ht="85" customHeight="1">
      <c r="A1" s="459" t="s">
        <v>255</v>
      </c>
      <c r="B1" s="459"/>
      <c r="C1" s="459"/>
      <c r="D1" s="459"/>
      <c r="E1" s="459"/>
    </row>
    <row r="2" spans="1:11" ht="76" customHeight="1">
      <c r="A2" s="460" t="s">
        <v>257</v>
      </c>
      <c r="B2" s="461"/>
      <c r="C2" s="461"/>
      <c r="D2" s="461"/>
      <c r="E2" s="462"/>
    </row>
    <row r="3" spans="1:11">
      <c r="A3" s="463" t="s">
        <v>258</v>
      </c>
      <c r="B3" s="464"/>
      <c r="C3" s="464"/>
      <c r="D3" s="464"/>
      <c r="E3" s="465"/>
    </row>
    <row r="4" spans="1:11">
      <c r="A4" s="466"/>
      <c r="B4" s="467"/>
      <c r="C4" s="467"/>
      <c r="D4" s="467"/>
      <c r="E4" s="468"/>
    </row>
    <row r="5" spans="1:11">
      <c r="A5" s="466"/>
      <c r="B5" s="467"/>
      <c r="C5" s="467"/>
      <c r="D5" s="467"/>
      <c r="E5" s="468"/>
    </row>
    <row r="6" spans="1:11">
      <c r="A6" s="466"/>
      <c r="B6" s="467"/>
      <c r="C6" s="467"/>
      <c r="D6" s="467"/>
      <c r="E6" s="468"/>
    </row>
    <row r="7" spans="1:11">
      <c r="A7" s="466"/>
      <c r="B7" s="467"/>
      <c r="C7" s="467"/>
      <c r="D7" s="467"/>
      <c r="E7" s="468"/>
    </row>
    <row r="8" spans="1:11" ht="129" customHeight="1">
      <c r="A8" s="469"/>
      <c r="B8" s="470"/>
      <c r="C8" s="470"/>
      <c r="D8" s="470"/>
      <c r="E8" s="471"/>
    </row>
    <row r="9" spans="1:11" ht="16">
      <c r="A9" s="389"/>
      <c r="B9" s="389"/>
      <c r="C9" s="389"/>
      <c r="D9" s="389"/>
      <c r="E9" s="389"/>
    </row>
    <row r="10" spans="1:11">
      <c r="A10" s="458" t="s">
        <v>246</v>
      </c>
      <c r="B10" s="458"/>
      <c r="C10" s="458"/>
      <c r="D10" s="458"/>
      <c r="E10" s="458"/>
    </row>
    <row r="11" spans="1:11" ht="127" customHeight="1">
      <c r="A11" s="458"/>
      <c r="B11" s="458"/>
      <c r="C11" s="458"/>
      <c r="D11" s="458"/>
      <c r="E11" s="458"/>
      <c r="F11" s="383"/>
      <c r="G11" s="383"/>
      <c r="H11" s="383"/>
      <c r="I11" s="383"/>
      <c r="J11" s="383"/>
      <c r="K11" s="383"/>
    </row>
  </sheetData>
  <mergeCells count="4">
    <mergeCell ref="A10:E11"/>
    <mergeCell ref="A1:E1"/>
    <mergeCell ref="A2:E2"/>
    <mergeCell ref="A3:E8"/>
  </mergeCells>
  <hyperlinks>
    <hyperlink ref="A2:E2" r:id="rId1" display="À utiliser conjointement avec les lignes directrices applicables à l'étape du financement en développement du Fonds TELUS, ainsi qu'avec les politiques de financement et de budgétisation du Fonds Bell." xr:uid="{EFB9182F-9751-A14A-9851-9206363096F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C841-9D1D-784D-A9C9-E555E180FBC8}">
  <sheetPr>
    <tabColor rgb="FF92D050"/>
  </sheetPr>
  <dimension ref="A1:BM88"/>
  <sheetViews>
    <sheetView zoomScaleNormal="100" zoomScaleSheetLayoutView="100" workbookViewId="0">
      <selection activeCell="B3" sqref="B3:C3"/>
    </sheetView>
  </sheetViews>
  <sheetFormatPr baseColWidth="10" defaultColWidth="8" defaultRowHeight="44" customHeight="1"/>
  <cols>
    <col min="1" max="1" width="1.1640625" style="24" customWidth="1"/>
    <col min="2" max="2" width="8.5" style="23" customWidth="1"/>
    <col min="3" max="3" width="37.5" style="9" customWidth="1"/>
    <col min="4" max="4" width="13.5" style="10" customWidth="1"/>
    <col min="5" max="5" width="10.1640625" style="10" customWidth="1"/>
    <col min="6" max="6" width="8.5" style="10" customWidth="1"/>
    <col min="7" max="7" width="78.33203125" style="10" customWidth="1"/>
    <col min="8" max="9" width="11.33203125" style="23" customWidth="1"/>
    <col min="10" max="10" width="1.83203125" style="24" customWidth="1"/>
    <col min="11" max="12" width="11.33203125" style="175" customWidth="1"/>
    <col min="13" max="65" width="10.33203125" style="24" customWidth="1"/>
    <col min="66" max="257" width="10.33203125" style="9" customWidth="1"/>
    <col min="258" max="16384" width="8" style="9"/>
  </cols>
  <sheetData>
    <row r="1" spans="1:65" s="24" customFormat="1" ht="7" customHeight="1">
      <c r="B1" s="71"/>
      <c r="D1" s="62"/>
      <c r="E1" s="62"/>
      <c r="F1" s="62"/>
      <c r="G1" s="62"/>
      <c r="H1" s="71"/>
      <c r="I1" s="71"/>
      <c r="K1" s="172"/>
      <c r="L1" s="172"/>
    </row>
    <row r="2" spans="1:65" ht="44" customHeight="1">
      <c r="B2" s="472" t="s">
        <v>24</v>
      </c>
      <c r="C2" s="473"/>
      <c r="D2" s="473"/>
      <c r="E2" s="473"/>
      <c r="F2" s="473"/>
      <c r="G2" s="473"/>
      <c r="H2" s="473"/>
      <c r="I2" s="473"/>
      <c r="J2" s="473"/>
      <c r="K2" s="473"/>
      <c r="L2" s="474"/>
    </row>
    <row r="3" spans="1:65" ht="44" customHeight="1">
      <c r="B3" s="485"/>
      <c r="C3" s="486"/>
      <c r="D3" s="479" t="s">
        <v>23</v>
      </c>
      <c r="E3" s="480"/>
      <c r="F3" s="481"/>
      <c r="G3" s="477" t="s">
        <v>25</v>
      </c>
      <c r="H3" s="390"/>
      <c r="I3" s="390"/>
      <c r="J3" s="390"/>
      <c r="K3" s="390"/>
      <c r="L3" s="391"/>
    </row>
    <row r="4" spans="1:65" s="10" customFormat="1" ht="37" customHeight="1">
      <c r="A4" s="62"/>
      <c r="B4" s="91" t="s">
        <v>22</v>
      </c>
      <c r="C4" s="91"/>
      <c r="D4" s="482" t="s">
        <v>1</v>
      </c>
      <c r="E4" s="483"/>
      <c r="F4" s="484"/>
      <c r="G4" s="478"/>
      <c r="H4" s="390"/>
      <c r="I4" s="390"/>
      <c r="J4" s="390"/>
      <c r="K4" s="390"/>
      <c r="L4" s="391"/>
      <c r="M4" s="72" t="s">
        <v>47</v>
      </c>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row>
    <row r="5" spans="1:65" ht="44" customHeight="1">
      <c r="B5" s="92"/>
      <c r="C5" s="92" t="s">
        <v>11</v>
      </c>
      <c r="D5" s="476" t="s">
        <v>21</v>
      </c>
      <c r="E5" s="476"/>
      <c r="F5" s="92"/>
      <c r="G5" s="378"/>
      <c r="H5" s="385"/>
      <c r="I5" s="386"/>
      <c r="J5" s="384"/>
      <c r="K5" s="385"/>
      <c r="L5" s="386"/>
      <c r="M5" s="72" t="s">
        <v>145</v>
      </c>
    </row>
    <row r="6" spans="1:65" ht="44" customHeight="1">
      <c r="B6" s="92"/>
      <c r="C6" s="92"/>
      <c r="D6" s="26"/>
      <c r="E6" s="27" t="s">
        <v>5</v>
      </c>
      <c r="F6" s="92"/>
      <c r="G6" s="92"/>
      <c r="H6" s="387" t="s">
        <v>250</v>
      </c>
      <c r="I6" s="379" t="s">
        <v>46</v>
      </c>
      <c r="J6" s="62"/>
      <c r="K6" s="388" t="s">
        <v>250</v>
      </c>
      <c r="L6" s="379" t="s">
        <v>46</v>
      </c>
    </row>
    <row r="7" spans="1:65" ht="44" customHeight="1">
      <c r="B7" s="95">
        <v>1</v>
      </c>
      <c r="C7" s="28" t="s">
        <v>26</v>
      </c>
      <c r="D7" s="93"/>
      <c r="E7" s="32"/>
      <c r="F7" s="83"/>
      <c r="G7" s="96"/>
      <c r="H7" s="399"/>
      <c r="I7" s="399"/>
      <c r="J7" s="400"/>
      <c r="K7" s="401"/>
      <c r="L7" s="402"/>
    </row>
    <row r="8" spans="1:65" ht="44" customHeight="1">
      <c r="B8" s="14">
        <v>1.01</v>
      </c>
      <c r="C8" s="234" t="s">
        <v>27</v>
      </c>
      <c r="D8" s="249">
        <v>0</v>
      </c>
      <c r="E8" s="32">
        <f>IF($D$51&lt;&gt;0,D8/$D$51,0)</f>
        <v>0</v>
      </c>
      <c r="F8" s="17">
        <v>1.01</v>
      </c>
      <c r="G8" s="98" t="s">
        <v>44</v>
      </c>
      <c r="H8" s="94" t="s">
        <v>145</v>
      </c>
      <c r="I8" s="94" t="s">
        <v>145</v>
      </c>
      <c r="J8" s="400"/>
      <c r="K8" s="441" t="str">
        <f>IF(OR(H8="Oui",H8="Yes"),D8,"")</f>
        <v/>
      </c>
      <c r="L8" s="441" t="str">
        <f>IF(OR(I8="Oui",I8="Yes"),D8,"")</f>
        <v/>
      </c>
    </row>
    <row r="9" spans="1:65" ht="44" customHeight="1">
      <c r="B9" s="95"/>
      <c r="C9" s="235" t="s">
        <v>28</v>
      </c>
      <c r="D9" s="250">
        <f>D8</f>
        <v>0</v>
      </c>
      <c r="E9" s="81">
        <f>IF($D$51&lt;&gt;0,D9/$D$51,0)</f>
        <v>0</v>
      </c>
      <c r="F9" s="83"/>
      <c r="G9" s="97" t="s">
        <v>45</v>
      </c>
      <c r="H9" s="403"/>
      <c r="I9" s="403"/>
      <c r="J9" s="400"/>
      <c r="K9" s="401"/>
      <c r="L9" s="402"/>
    </row>
    <row r="10" spans="1:65" ht="44" customHeight="1">
      <c r="B10" s="14"/>
      <c r="C10" s="12"/>
      <c r="D10" s="75"/>
      <c r="E10" s="16"/>
      <c r="F10" s="17"/>
      <c r="G10" s="15"/>
      <c r="H10" s="403"/>
      <c r="I10" s="403"/>
      <c r="J10" s="400"/>
      <c r="K10" s="401"/>
      <c r="L10" s="402"/>
    </row>
    <row r="11" spans="1:65" ht="44" customHeight="1">
      <c r="B11" s="95">
        <v>2</v>
      </c>
      <c r="C11" s="239" t="s">
        <v>35</v>
      </c>
      <c r="D11" s="93"/>
      <c r="E11" s="32"/>
      <c r="F11" s="83"/>
      <c r="G11" s="96"/>
      <c r="H11" s="403"/>
      <c r="I11" s="403"/>
      <c r="J11" s="400"/>
      <c r="K11" s="401"/>
      <c r="L11" s="402"/>
    </row>
    <row r="12" spans="1:65" s="10" customFormat="1" ht="44" customHeight="1">
      <c r="A12" s="62"/>
      <c r="B12" s="17">
        <v>2.0099999999999998</v>
      </c>
      <c r="C12" s="237" t="s">
        <v>36</v>
      </c>
      <c r="D12" s="249">
        <v>0</v>
      </c>
      <c r="E12" s="32">
        <f t="shared" ref="E12:E21" si="0">IF($D$51&lt;&gt;0,D12/$D$51,0)</f>
        <v>0</v>
      </c>
      <c r="F12" s="17">
        <v>2.0099999999999998</v>
      </c>
      <c r="G12" s="392" t="s">
        <v>29</v>
      </c>
      <c r="H12" s="94" t="s">
        <v>145</v>
      </c>
      <c r="I12" s="94" t="s">
        <v>145</v>
      </c>
      <c r="J12" s="404"/>
      <c r="K12" s="441" t="str">
        <f>IF(OR(H12="Oui",H12="Yes"),D12,"")</f>
        <v/>
      </c>
      <c r="L12" s="441" t="str">
        <f>IF(OR(I12="Oui",I12="Yes"),D12,"")</f>
        <v/>
      </c>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row>
    <row r="13" spans="1:65" s="10" customFormat="1" ht="44" customHeight="1">
      <c r="A13" s="62"/>
      <c r="B13" s="17">
        <v>2.0099999999999998</v>
      </c>
      <c r="C13" s="237" t="s">
        <v>36</v>
      </c>
      <c r="D13" s="249">
        <v>0</v>
      </c>
      <c r="E13" s="32">
        <f t="shared" si="0"/>
        <v>0</v>
      </c>
      <c r="F13" s="17">
        <v>2.0099999999999998</v>
      </c>
      <c r="G13" s="392" t="s">
        <v>29</v>
      </c>
      <c r="H13" s="94" t="s">
        <v>145</v>
      </c>
      <c r="I13" s="94" t="s">
        <v>145</v>
      </c>
      <c r="J13" s="404"/>
      <c r="K13" s="441" t="str">
        <f t="shared" ref="K13:K20" si="1">IF(OR(H13="Oui",H13="Yes"),D13,"")</f>
        <v/>
      </c>
      <c r="L13" s="441" t="str">
        <f t="shared" ref="L13:L20" si="2">IF(OR(I13="Oui",I13="Yes"),D13,"")</f>
        <v/>
      </c>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10" customFormat="1" ht="44" customHeight="1">
      <c r="A14" s="62"/>
      <c r="B14" s="17">
        <v>2.0099999999999998</v>
      </c>
      <c r="C14" s="237" t="s">
        <v>36</v>
      </c>
      <c r="D14" s="249">
        <v>0</v>
      </c>
      <c r="E14" s="32">
        <f t="shared" si="0"/>
        <v>0</v>
      </c>
      <c r="F14" s="17">
        <v>2.0099999999999998</v>
      </c>
      <c r="G14" s="392" t="s">
        <v>29</v>
      </c>
      <c r="H14" s="94" t="s">
        <v>145</v>
      </c>
      <c r="I14" s="94" t="s">
        <v>145</v>
      </c>
      <c r="J14" s="404"/>
      <c r="K14" s="441" t="str">
        <f t="shared" si="1"/>
        <v/>
      </c>
      <c r="L14" s="441" t="str">
        <f t="shared" si="2"/>
        <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ht="44" customHeight="1">
      <c r="B15" s="14">
        <v>2.0499999999999998</v>
      </c>
      <c r="C15" s="240" t="s">
        <v>37</v>
      </c>
      <c r="D15" s="249">
        <v>0</v>
      </c>
      <c r="E15" s="32">
        <f t="shared" si="0"/>
        <v>0</v>
      </c>
      <c r="F15" s="17">
        <v>2.0499999999999998</v>
      </c>
      <c r="G15" s="392" t="s">
        <v>30</v>
      </c>
      <c r="H15" s="94" t="s">
        <v>145</v>
      </c>
      <c r="I15" s="94" t="s">
        <v>145</v>
      </c>
      <c r="J15" s="400"/>
      <c r="K15" s="441" t="str">
        <f t="shared" si="1"/>
        <v/>
      </c>
      <c r="L15" s="441" t="str">
        <f t="shared" si="2"/>
        <v/>
      </c>
    </row>
    <row r="16" spans="1:65" ht="44" customHeight="1">
      <c r="B16" s="14">
        <v>2.2000000000000002</v>
      </c>
      <c r="C16" s="238" t="s">
        <v>38</v>
      </c>
      <c r="D16" s="249">
        <v>0</v>
      </c>
      <c r="E16" s="32">
        <f t="shared" si="0"/>
        <v>0</v>
      </c>
      <c r="F16" s="17">
        <v>2.2000000000000002</v>
      </c>
      <c r="G16" s="393" t="s">
        <v>31</v>
      </c>
      <c r="H16" s="94" t="s">
        <v>145</v>
      </c>
      <c r="I16" s="94" t="s">
        <v>145</v>
      </c>
      <c r="J16" s="400"/>
      <c r="K16" s="441" t="str">
        <f t="shared" si="1"/>
        <v/>
      </c>
      <c r="L16" s="441" t="str">
        <f t="shared" si="2"/>
        <v/>
      </c>
    </row>
    <row r="17" spans="2:12" ht="44" customHeight="1">
      <c r="B17" s="14">
        <v>2.25</v>
      </c>
      <c r="C17" s="238" t="s">
        <v>39</v>
      </c>
      <c r="D17" s="249">
        <v>0</v>
      </c>
      <c r="E17" s="32">
        <f t="shared" si="0"/>
        <v>0</v>
      </c>
      <c r="F17" s="17">
        <v>2.25</v>
      </c>
      <c r="G17" s="393" t="s">
        <v>32</v>
      </c>
      <c r="H17" s="94" t="s">
        <v>145</v>
      </c>
      <c r="I17" s="94" t="s">
        <v>145</v>
      </c>
      <c r="J17" s="400"/>
      <c r="K17" s="441" t="str">
        <f t="shared" si="1"/>
        <v/>
      </c>
      <c r="L17" s="441" t="str">
        <f t="shared" si="2"/>
        <v/>
      </c>
    </row>
    <row r="18" spans="2:12" ht="44" customHeight="1">
      <c r="B18" s="14">
        <v>2.25</v>
      </c>
      <c r="C18" s="234" t="s">
        <v>40</v>
      </c>
      <c r="D18" s="249">
        <v>0</v>
      </c>
      <c r="E18" s="32">
        <f t="shared" si="0"/>
        <v>0</v>
      </c>
      <c r="F18" s="17">
        <v>2.25</v>
      </c>
      <c r="G18" s="393" t="s">
        <v>33</v>
      </c>
      <c r="H18" s="94" t="s">
        <v>145</v>
      </c>
      <c r="I18" s="94" t="s">
        <v>145</v>
      </c>
      <c r="J18" s="400"/>
      <c r="K18" s="441" t="str">
        <f t="shared" si="1"/>
        <v/>
      </c>
      <c r="L18" s="441" t="str">
        <f t="shared" si="2"/>
        <v/>
      </c>
    </row>
    <row r="19" spans="2:12" ht="44" customHeight="1">
      <c r="B19" s="17">
        <v>2.5</v>
      </c>
      <c r="C19" s="237" t="s">
        <v>41</v>
      </c>
      <c r="D19" s="249">
        <v>0</v>
      </c>
      <c r="E19" s="32">
        <f t="shared" si="0"/>
        <v>0</v>
      </c>
      <c r="F19" s="17">
        <v>2.5</v>
      </c>
      <c r="G19" s="392" t="s">
        <v>248</v>
      </c>
      <c r="H19" s="94" t="s">
        <v>145</v>
      </c>
      <c r="I19" s="94" t="s">
        <v>145</v>
      </c>
      <c r="J19" s="400"/>
      <c r="K19" s="441" t="str">
        <f t="shared" si="1"/>
        <v/>
      </c>
      <c r="L19" s="441" t="str">
        <f t="shared" si="2"/>
        <v/>
      </c>
    </row>
    <row r="20" spans="2:12" ht="44" customHeight="1">
      <c r="B20" s="14">
        <v>2.9</v>
      </c>
      <c r="C20" s="234" t="s">
        <v>42</v>
      </c>
      <c r="D20" s="249">
        <v>0</v>
      </c>
      <c r="E20" s="32">
        <f t="shared" si="0"/>
        <v>0</v>
      </c>
      <c r="F20" s="17">
        <v>2.9</v>
      </c>
      <c r="G20" s="394" t="s">
        <v>34</v>
      </c>
      <c r="H20" s="94" t="s">
        <v>145</v>
      </c>
      <c r="I20" s="94" t="s">
        <v>145</v>
      </c>
      <c r="J20" s="400"/>
      <c r="K20" s="441" t="str">
        <f t="shared" si="1"/>
        <v/>
      </c>
      <c r="L20" s="441" t="str">
        <f t="shared" si="2"/>
        <v/>
      </c>
    </row>
    <row r="21" spans="2:12" ht="44" customHeight="1">
      <c r="B21" s="101"/>
      <c r="C21" s="235" t="s">
        <v>43</v>
      </c>
      <c r="D21" s="250">
        <f>D12+D13+D14+D15+D16+D17+D18+D19+D20</f>
        <v>0</v>
      </c>
      <c r="E21" s="81">
        <f t="shared" si="0"/>
        <v>0</v>
      </c>
      <c r="F21" s="82"/>
      <c r="G21" s="96"/>
      <c r="H21" s="403"/>
      <c r="I21" s="403"/>
      <c r="J21" s="400"/>
      <c r="K21" s="401"/>
      <c r="L21" s="402"/>
    </row>
    <row r="22" spans="2:12" ht="44" customHeight="1">
      <c r="B22" s="14"/>
      <c r="C22" s="12"/>
      <c r="D22" s="75"/>
      <c r="E22" s="16"/>
      <c r="F22" s="17"/>
      <c r="G22" s="15"/>
      <c r="H22" s="403"/>
      <c r="I22" s="403"/>
      <c r="J22" s="400"/>
      <c r="K22" s="401"/>
      <c r="L22" s="402"/>
    </row>
    <row r="23" spans="2:12" ht="44" customHeight="1">
      <c r="B23" s="95">
        <v>3</v>
      </c>
      <c r="C23" s="239" t="s">
        <v>48</v>
      </c>
      <c r="D23" s="93"/>
      <c r="E23" s="32"/>
      <c r="F23" s="83"/>
      <c r="G23" s="96"/>
      <c r="H23" s="403"/>
      <c r="I23" s="403"/>
      <c r="J23" s="400"/>
      <c r="K23" s="401"/>
      <c r="L23" s="402"/>
    </row>
    <row r="24" spans="2:12" ht="44" customHeight="1">
      <c r="B24" s="17">
        <v>3.01</v>
      </c>
      <c r="C24" s="237" t="s">
        <v>49</v>
      </c>
      <c r="D24" s="249">
        <v>0</v>
      </c>
      <c r="E24" s="32">
        <f t="shared" ref="E24:E32" si="3">IF($D$51&lt;&gt;0,D24/$D$51,0)</f>
        <v>0</v>
      </c>
      <c r="F24" s="17">
        <v>3.01</v>
      </c>
      <c r="G24" s="266" t="s">
        <v>68</v>
      </c>
      <c r="H24" s="94" t="s">
        <v>145</v>
      </c>
      <c r="I24" s="94" t="s">
        <v>145</v>
      </c>
      <c r="J24" s="400"/>
      <c r="K24" s="441" t="str">
        <f t="shared" ref="K24" si="4">IF(OR(H24="Oui",H24="Yes"),D24,"")</f>
        <v/>
      </c>
      <c r="L24" s="441" t="str">
        <f t="shared" ref="L24" si="5">IF(OR(I24="Oui",I24="Yes"),D24,"")</f>
        <v/>
      </c>
    </row>
    <row r="25" spans="2:12" ht="44" customHeight="1">
      <c r="B25" s="17">
        <v>3.06</v>
      </c>
      <c r="C25" s="237" t="s">
        <v>225</v>
      </c>
      <c r="D25" s="249">
        <v>0</v>
      </c>
      <c r="E25" s="32">
        <f t="shared" si="3"/>
        <v>0</v>
      </c>
      <c r="F25" s="17">
        <v>3.06</v>
      </c>
      <c r="G25" s="266"/>
      <c r="H25" s="94" t="s">
        <v>145</v>
      </c>
      <c r="I25" s="94" t="s">
        <v>145</v>
      </c>
      <c r="J25" s="400"/>
      <c r="K25" s="441"/>
      <c r="L25" s="441"/>
    </row>
    <row r="26" spans="2:12" ht="44" customHeight="1">
      <c r="B26" s="14">
        <v>3.5</v>
      </c>
      <c r="C26" s="241" t="s">
        <v>50</v>
      </c>
      <c r="D26" s="249">
        <v>0</v>
      </c>
      <c r="E26" s="32">
        <f t="shared" si="3"/>
        <v>0</v>
      </c>
      <c r="F26" s="17">
        <v>3.5</v>
      </c>
      <c r="G26" s="394"/>
      <c r="H26" s="94" t="s">
        <v>145</v>
      </c>
      <c r="I26" s="94" t="s">
        <v>145</v>
      </c>
      <c r="J26" s="400"/>
      <c r="K26" s="441" t="str">
        <f t="shared" ref="K26:K30" si="6">IF(OR(H26="Oui",H26="Yes"),D26,"")</f>
        <v/>
      </c>
      <c r="L26" s="441" t="str">
        <f t="shared" ref="L26:L30" si="7">IF(OR(I26="Oui",I26="Yes"),D26,"")</f>
        <v/>
      </c>
    </row>
    <row r="27" spans="2:12" ht="44" customHeight="1">
      <c r="B27" s="14">
        <v>3.6</v>
      </c>
      <c r="C27" s="234" t="s">
        <v>51</v>
      </c>
      <c r="D27" s="249">
        <v>0</v>
      </c>
      <c r="E27" s="32">
        <f t="shared" si="3"/>
        <v>0</v>
      </c>
      <c r="F27" s="17">
        <v>3.6</v>
      </c>
      <c r="G27" s="395" t="s">
        <v>69</v>
      </c>
      <c r="H27" s="94" t="s">
        <v>145</v>
      </c>
      <c r="I27" s="94" t="s">
        <v>145</v>
      </c>
      <c r="J27" s="400"/>
      <c r="K27" s="441" t="str">
        <f t="shared" si="6"/>
        <v/>
      </c>
      <c r="L27" s="441" t="str">
        <f t="shared" si="7"/>
        <v/>
      </c>
    </row>
    <row r="28" spans="2:12" ht="44" customHeight="1">
      <c r="B28" s="14">
        <v>3.65</v>
      </c>
      <c r="C28" s="234" t="s">
        <v>52</v>
      </c>
      <c r="D28" s="249">
        <v>0</v>
      </c>
      <c r="E28" s="32">
        <f t="shared" si="3"/>
        <v>0</v>
      </c>
      <c r="F28" s="17">
        <v>3.65</v>
      </c>
      <c r="G28" s="394" t="s">
        <v>70</v>
      </c>
      <c r="H28" s="94" t="s">
        <v>145</v>
      </c>
      <c r="I28" s="94" t="s">
        <v>145</v>
      </c>
      <c r="J28" s="400"/>
      <c r="K28" s="441" t="str">
        <f t="shared" si="6"/>
        <v/>
      </c>
      <c r="L28" s="441" t="str">
        <f t="shared" si="7"/>
        <v/>
      </c>
    </row>
    <row r="29" spans="2:12" ht="44" customHeight="1">
      <c r="B29" s="14">
        <v>3.7</v>
      </c>
      <c r="C29" s="234" t="s">
        <v>53</v>
      </c>
      <c r="D29" s="249">
        <v>0</v>
      </c>
      <c r="E29" s="32">
        <f t="shared" si="3"/>
        <v>0</v>
      </c>
      <c r="F29" s="17">
        <v>3.7</v>
      </c>
      <c r="G29" s="394" t="s">
        <v>71</v>
      </c>
      <c r="H29" s="94" t="s">
        <v>145</v>
      </c>
      <c r="I29" s="94" t="s">
        <v>145</v>
      </c>
      <c r="J29" s="400"/>
      <c r="K29" s="441" t="str">
        <f t="shared" si="6"/>
        <v/>
      </c>
      <c r="L29" s="441" t="str">
        <f t="shared" si="7"/>
        <v/>
      </c>
    </row>
    <row r="30" spans="2:12" ht="44" customHeight="1">
      <c r="B30" s="14">
        <v>3.75</v>
      </c>
      <c r="C30" s="234" t="s">
        <v>222</v>
      </c>
      <c r="D30" s="249">
        <v>0</v>
      </c>
      <c r="E30" s="32">
        <f t="shared" si="3"/>
        <v>0</v>
      </c>
      <c r="F30" s="17">
        <v>3.75</v>
      </c>
      <c r="G30" s="266" t="s">
        <v>223</v>
      </c>
      <c r="H30" s="94" t="s">
        <v>145</v>
      </c>
      <c r="I30" s="94" t="s">
        <v>145</v>
      </c>
      <c r="J30" s="400"/>
      <c r="K30" s="441" t="str">
        <f t="shared" si="6"/>
        <v/>
      </c>
      <c r="L30" s="441" t="str">
        <f t="shared" si="7"/>
        <v/>
      </c>
    </row>
    <row r="31" spans="2:12" ht="44" customHeight="1">
      <c r="B31" s="14">
        <v>3.8</v>
      </c>
      <c r="C31" s="236" t="s">
        <v>224</v>
      </c>
      <c r="D31" s="255">
        <f>'Développement Budget - DÉMO'!D60</f>
        <v>0</v>
      </c>
      <c r="E31" s="32">
        <f t="shared" si="3"/>
        <v>0</v>
      </c>
      <c r="F31" s="17">
        <v>3.8</v>
      </c>
      <c r="G31" s="396" t="s">
        <v>78</v>
      </c>
      <c r="H31" s="400"/>
      <c r="I31" s="400"/>
      <c r="J31" s="400"/>
      <c r="K31" s="401"/>
      <c r="L31" s="402"/>
    </row>
    <row r="32" spans="2:12" ht="44" customHeight="1">
      <c r="B32" s="101"/>
      <c r="C32" s="235" t="s">
        <v>54</v>
      </c>
      <c r="D32" s="250">
        <f>SUM(D24:D31)</f>
        <v>0</v>
      </c>
      <c r="E32" s="81">
        <f t="shared" si="3"/>
        <v>0</v>
      </c>
      <c r="F32" s="82"/>
      <c r="G32" s="96"/>
      <c r="H32" s="403"/>
      <c r="I32" s="403"/>
      <c r="J32" s="400"/>
      <c r="K32" s="401"/>
      <c r="L32" s="402"/>
    </row>
    <row r="33" spans="1:65" ht="44" customHeight="1">
      <c r="B33" s="14"/>
      <c r="C33" s="11"/>
      <c r="D33" s="13"/>
      <c r="E33" s="76"/>
      <c r="F33" s="17"/>
      <c r="G33" s="15"/>
      <c r="H33" s="403"/>
      <c r="I33" s="403"/>
      <c r="J33" s="400"/>
      <c r="K33" s="401"/>
      <c r="L33" s="402"/>
    </row>
    <row r="34" spans="1:65" ht="44" customHeight="1">
      <c r="B34" s="95">
        <v>5</v>
      </c>
      <c r="C34" s="242" t="s">
        <v>55</v>
      </c>
      <c r="D34" s="93"/>
      <c r="E34" s="32"/>
      <c r="F34" s="83"/>
      <c r="G34" s="96"/>
      <c r="H34" s="403"/>
      <c r="I34" s="403"/>
      <c r="J34" s="400"/>
      <c r="K34" s="401"/>
      <c r="L34" s="402"/>
    </row>
    <row r="35" spans="1:65" ht="44" customHeight="1">
      <c r="B35" s="14">
        <v>5.01</v>
      </c>
      <c r="C35" s="238" t="s">
        <v>56</v>
      </c>
      <c r="D35" s="249">
        <v>0</v>
      </c>
      <c r="E35" s="32">
        <f>IF($D$51&lt;&gt;0,D35/$D$51,0)</f>
        <v>0</v>
      </c>
      <c r="F35" s="17">
        <v>5.01</v>
      </c>
      <c r="G35" s="397" t="s">
        <v>72</v>
      </c>
      <c r="H35" s="94" t="s">
        <v>145</v>
      </c>
      <c r="I35" s="94" t="s">
        <v>145</v>
      </c>
      <c r="J35" s="400"/>
      <c r="K35" s="441" t="str">
        <f t="shared" ref="K35" si="8">IF(OR(H35="Oui",H35="Yes"),D35,"")</f>
        <v/>
      </c>
      <c r="L35" s="441" t="str">
        <f t="shared" ref="L35" si="9">IF(OR(I35="Oui",I35="Yes"),D35,"")</f>
        <v/>
      </c>
    </row>
    <row r="36" spans="1:65" ht="44" customHeight="1">
      <c r="B36" s="95"/>
      <c r="C36" s="248" t="s">
        <v>57</v>
      </c>
      <c r="D36" s="250">
        <f>SUM(D35)</f>
        <v>0</v>
      </c>
      <c r="E36" s="81">
        <f>IF($D$51&lt;&gt;0,D36/$D$51,0)</f>
        <v>0</v>
      </c>
      <c r="F36" s="83"/>
      <c r="G36" s="96"/>
      <c r="H36" s="403"/>
      <c r="I36" s="403"/>
      <c r="J36" s="400"/>
      <c r="K36" s="401"/>
      <c r="L36" s="402"/>
    </row>
    <row r="37" spans="1:65" ht="44" customHeight="1">
      <c r="B37" s="18"/>
      <c r="C37" s="12"/>
      <c r="D37" s="77"/>
      <c r="E37" s="78"/>
      <c r="F37" s="78"/>
      <c r="G37" s="15"/>
      <c r="H37" s="403"/>
      <c r="I37" s="403"/>
      <c r="J37" s="400"/>
      <c r="K37" s="401"/>
      <c r="L37" s="402"/>
    </row>
    <row r="38" spans="1:65" ht="44" customHeight="1">
      <c r="B38" s="220">
        <v>71</v>
      </c>
      <c r="C38" s="243" t="s">
        <v>58</v>
      </c>
      <c r="D38" s="221"/>
      <c r="E38" s="222"/>
      <c r="F38" s="223"/>
      <c r="G38" s="96"/>
      <c r="H38" s="403"/>
      <c r="I38" s="403"/>
      <c r="J38" s="400"/>
      <c r="K38" s="401"/>
      <c r="L38" s="402"/>
    </row>
    <row r="39" spans="1:65" ht="44" customHeight="1">
      <c r="B39" s="20">
        <v>71.099999999999994</v>
      </c>
      <c r="C39" s="244" t="s">
        <v>59</v>
      </c>
      <c r="D39" s="251">
        <v>0</v>
      </c>
      <c r="E39" s="376">
        <f>IF($D$51&lt;&gt;0,D39/$D$51,0)</f>
        <v>0</v>
      </c>
      <c r="F39" s="20">
        <v>71.099999999999994</v>
      </c>
      <c r="G39" s="398" t="s">
        <v>73</v>
      </c>
      <c r="H39" s="94" t="s">
        <v>145</v>
      </c>
      <c r="I39" s="94" t="s">
        <v>145</v>
      </c>
      <c r="J39" s="400"/>
      <c r="K39" s="441" t="str">
        <f t="shared" ref="K39:K40" si="10">IF(OR(H39="Oui",H39="Yes"),D39,"")</f>
        <v/>
      </c>
      <c r="L39" s="441" t="str">
        <f t="shared" ref="L39:L40" si="11">IF(OR(I39="Oui",I39="Yes"),D39,"")</f>
        <v/>
      </c>
    </row>
    <row r="40" spans="1:65" ht="44" customHeight="1">
      <c r="B40" s="20">
        <v>71.25</v>
      </c>
      <c r="C40" s="244" t="s">
        <v>60</v>
      </c>
      <c r="D40" s="251">
        <v>0</v>
      </c>
      <c r="E40" s="376">
        <f>IF($D$51&lt;&gt;0,D40/$D$51,0)</f>
        <v>0</v>
      </c>
      <c r="F40" s="20">
        <v>71.25</v>
      </c>
      <c r="G40" s="266" t="s">
        <v>74</v>
      </c>
      <c r="H40" s="94" t="s">
        <v>145</v>
      </c>
      <c r="I40" s="94" t="s">
        <v>145</v>
      </c>
      <c r="J40" s="400"/>
      <c r="K40" s="441" t="str">
        <f t="shared" si="10"/>
        <v/>
      </c>
      <c r="L40" s="441" t="str">
        <f t="shared" si="11"/>
        <v/>
      </c>
    </row>
    <row r="41" spans="1:65" ht="44" customHeight="1">
      <c r="B41" s="104"/>
      <c r="C41" s="235" t="s">
        <v>61</v>
      </c>
      <c r="D41" s="250">
        <f>SUM(D39:D40)</f>
        <v>0</v>
      </c>
      <c r="E41" s="81">
        <f>IF($D$51&lt;&gt;0,D41/$D$51,0)</f>
        <v>0</v>
      </c>
      <c r="F41" s="84"/>
      <c r="G41" s="96"/>
      <c r="H41" s="403"/>
      <c r="I41" s="403"/>
      <c r="J41" s="400"/>
      <c r="K41" s="401"/>
      <c r="L41" s="402"/>
    </row>
    <row r="42" spans="1:65" ht="44" customHeight="1">
      <c r="B42" s="19"/>
      <c r="C42" s="11"/>
      <c r="D42" s="80"/>
      <c r="E42" s="76"/>
      <c r="F42" s="79"/>
      <c r="G42" s="15"/>
      <c r="H42" s="403"/>
      <c r="I42" s="403"/>
      <c r="J42" s="400"/>
      <c r="K42" s="401"/>
      <c r="L42" s="402"/>
    </row>
    <row r="43" spans="1:65" ht="44" customHeight="1">
      <c r="B43" s="104"/>
      <c r="C43" s="245" t="s">
        <v>62</v>
      </c>
      <c r="D43" s="250">
        <f>D9+D21+D32+D36+D41</f>
        <v>0</v>
      </c>
      <c r="E43" s="81">
        <f>IF($D$51&lt;&gt;0,D43/$D$51,0)</f>
        <v>0</v>
      </c>
      <c r="F43" s="84"/>
      <c r="G43" s="96"/>
      <c r="H43" s="403"/>
      <c r="I43" s="403"/>
      <c r="J43" s="400"/>
      <c r="K43" s="401"/>
      <c r="L43" s="402"/>
    </row>
    <row r="44" spans="1:65" s="10" customFormat="1" ht="44" customHeight="1">
      <c r="A44" s="62"/>
      <c r="B44" s="21"/>
      <c r="C44" s="246" t="s">
        <v>63</v>
      </c>
      <c r="D44" s="252">
        <v>0</v>
      </c>
      <c r="E44" s="81">
        <f>IF($D$51&lt;&gt;0,D44/$D$51,0)</f>
        <v>0</v>
      </c>
      <c r="F44" s="21"/>
      <c r="G44" s="392" t="s">
        <v>203</v>
      </c>
      <c r="H44" s="94" t="s">
        <v>145</v>
      </c>
      <c r="I44" s="94" t="s">
        <v>145</v>
      </c>
      <c r="J44" s="404"/>
      <c r="K44" s="441" t="str">
        <f t="shared" ref="K44" si="12">IF(OR(H44="Oui",H44="Yes"),D44,"")</f>
        <v/>
      </c>
      <c r="L44" s="441" t="str">
        <f t="shared" ref="L44" si="13">IF(OR(I44="Oui",I44="Yes"),D44,"")</f>
        <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row>
    <row r="45" spans="1:65" ht="44" customHeight="1">
      <c r="B45" s="101"/>
      <c r="C45" s="235" t="s">
        <v>64</v>
      </c>
      <c r="D45" s="250">
        <f>D43-D44</f>
        <v>0</v>
      </c>
      <c r="E45" s="81">
        <f>IF($D$51&lt;&gt;0,D45/$D$51,0)</f>
        <v>0</v>
      </c>
      <c r="F45" s="82"/>
      <c r="G45" s="105"/>
      <c r="H45" s="400"/>
      <c r="I45" s="400"/>
      <c r="J45" s="400"/>
      <c r="K45" s="401"/>
      <c r="L45" s="402"/>
    </row>
    <row r="46" spans="1:65" ht="44" customHeight="1">
      <c r="B46" s="99">
        <v>4</v>
      </c>
      <c r="C46" s="254" t="s">
        <v>65</v>
      </c>
      <c r="D46" s="253">
        <v>0</v>
      </c>
      <c r="E46" s="30" t="e">
        <f>D46/D51</f>
        <v>#DIV/0!</v>
      </c>
      <c r="F46" s="100">
        <v>4</v>
      </c>
      <c r="G46" s="168" t="s">
        <v>76</v>
      </c>
      <c r="H46" s="400"/>
      <c r="I46" s="400"/>
      <c r="J46" s="400"/>
      <c r="K46" s="401"/>
      <c r="L46" s="402"/>
    </row>
    <row r="47" spans="1:65" ht="44" customHeight="1">
      <c r="B47" s="101"/>
      <c r="C47" s="43" t="s">
        <v>75</v>
      </c>
      <c r="D47" s="31" t="e">
        <f>D46/D45</f>
        <v>#DIV/0!</v>
      </c>
      <c r="E47" s="32"/>
      <c r="F47" s="82"/>
      <c r="G47" s="96"/>
      <c r="H47" s="403"/>
      <c r="I47" s="403"/>
      <c r="J47" s="400"/>
      <c r="K47" s="401"/>
      <c r="L47" s="402"/>
    </row>
    <row r="48" spans="1:65" ht="44" customHeight="1">
      <c r="B48" s="99">
        <v>72.010000000000005</v>
      </c>
      <c r="C48" s="247" t="s">
        <v>66</v>
      </c>
      <c r="D48" s="253">
        <v>0</v>
      </c>
      <c r="E48" s="30" t="e">
        <f>D48/D51</f>
        <v>#DIV/0!</v>
      </c>
      <c r="F48" s="100">
        <v>72.010000000000005</v>
      </c>
      <c r="G48" s="168" t="s">
        <v>76</v>
      </c>
      <c r="H48" s="400"/>
      <c r="I48" s="400"/>
      <c r="J48" s="400"/>
      <c r="K48" s="401"/>
      <c r="L48" s="402"/>
    </row>
    <row r="49" spans="1:65" s="22" customFormat="1" ht="44" customHeight="1">
      <c r="A49" s="73"/>
      <c r="B49" s="101"/>
      <c r="C49" s="43" t="s">
        <v>75</v>
      </c>
      <c r="D49" s="31" t="e">
        <f>D48/D45</f>
        <v>#DIV/0!</v>
      </c>
      <c r="E49" s="32"/>
      <c r="F49" s="82"/>
      <c r="G49" s="169" t="s">
        <v>249</v>
      </c>
      <c r="H49" s="403"/>
      <c r="I49" s="403"/>
      <c r="J49" s="405"/>
      <c r="K49" s="406"/>
      <c r="L49" s="407"/>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row>
    <row r="50" spans="1:65" ht="44" customHeight="1">
      <c r="B50" s="99">
        <v>80.010000000000005</v>
      </c>
      <c r="C50" s="29" t="s">
        <v>67</v>
      </c>
      <c r="D50" s="253">
        <v>0</v>
      </c>
      <c r="E50" s="30" t="e">
        <f>D50/D51</f>
        <v>#DIV/0!</v>
      </c>
      <c r="F50" s="100">
        <v>80.010000000000005</v>
      </c>
      <c r="G50" s="168" t="s">
        <v>77</v>
      </c>
      <c r="H50" s="94" t="s">
        <v>145</v>
      </c>
      <c r="I50" s="94" t="s">
        <v>145</v>
      </c>
      <c r="J50" s="400"/>
      <c r="K50" s="441" t="str">
        <f t="shared" ref="K50" si="14">IF(OR(H50="Oui",H50="Yes"),D50,"")</f>
        <v/>
      </c>
      <c r="L50" s="441" t="str">
        <f t="shared" ref="L50" si="15">IF(OR(I50="Oui",I50="Yes"),D50,"")</f>
        <v/>
      </c>
    </row>
    <row r="51" spans="1:65" s="10" customFormat="1" ht="44" customHeight="1">
      <c r="A51" s="62"/>
      <c r="B51" s="82"/>
      <c r="C51" s="102" t="s">
        <v>3</v>
      </c>
      <c r="D51" s="250">
        <f>D43+D46+D48+D50</f>
        <v>0</v>
      </c>
      <c r="E51" s="81" t="e">
        <f>E43+E46+E48+E50</f>
        <v>#DIV/0!</v>
      </c>
      <c r="F51" s="82"/>
      <c r="G51" s="103"/>
      <c r="H51" s="408"/>
      <c r="I51" s="408"/>
      <c r="J51" s="409"/>
      <c r="K51" s="250">
        <f>SUM(K8:K50)</f>
        <v>0</v>
      </c>
      <c r="L51" s="250">
        <f>SUM(L8:L50)</f>
        <v>0</v>
      </c>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row>
    <row r="52" spans="1:65" s="24" customFormat="1" ht="44" customHeight="1">
      <c r="B52" s="86" t="s">
        <v>10</v>
      </c>
      <c r="D52" s="62"/>
      <c r="E52" s="62"/>
      <c r="F52" s="62"/>
      <c r="G52" s="62"/>
      <c r="H52" s="71"/>
      <c r="I52" s="71"/>
      <c r="K52" s="172"/>
      <c r="L52" s="172"/>
    </row>
    <row r="53" spans="1:65" s="74" customFormat="1" ht="44" customHeight="1">
      <c r="C53" s="87"/>
      <c r="D53" s="88"/>
      <c r="E53" s="89"/>
      <c r="F53" s="89"/>
      <c r="G53" s="171"/>
      <c r="H53" s="85"/>
      <c r="I53" s="85"/>
      <c r="K53" s="173"/>
      <c r="L53" s="173"/>
    </row>
    <row r="54" spans="1:65" s="73" customFormat="1" ht="44" customHeight="1">
      <c r="B54" s="106"/>
      <c r="C54" s="107" t="s">
        <v>0</v>
      </c>
      <c r="G54" s="107" t="s">
        <v>12</v>
      </c>
      <c r="H54" s="106"/>
      <c r="I54" s="106"/>
      <c r="K54" s="174"/>
      <c r="L54" s="174"/>
    </row>
    <row r="55" spans="1:65" s="24" customFormat="1" ht="44" customHeight="1">
      <c r="B55" s="475" t="s">
        <v>246</v>
      </c>
      <c r="C55" s="475"/>
      <c r="D55" s="475"/>
      <c r="E55" s="475"/>
      <c r="F55" s="475"/>
      <c r="G55" s="475"/>
      <c r="H55" s="475"/>
      <c r="I55" s="475"/>
      <c r="J55" s="475"/>
      <c r="K55" s="475"/>
      <c r="L55" s="475"/>
      <c r="M55" s="375"/>
      <c r="N55" s="375"/>
      <c r="O55" s="375"/>
      <c r="P55" s="375"/>
      <c r="Q55" s="375"/>
    </row>
    <row r="56" spans="1:65" s="24" customFormat="1" ht="26" customHeight="1">
      <c r="B56" s="90" t="s">
        <v>242</v>
      </c>
      <c r="D56" s="62"/>
      <c r="E56" s="62"/>
      <c r="F56" s="62"/>
      <c r="G56" s="62"/>
      <c r="H56" s="71"/>
      <c r="I56" s="71"/>
      <c r="K56" s="172"/>
      <c r="L56" s="172"/>
    </row>
    <row r="57" spans="1:65" s="24" customFormat="1" ht="44" customHeight="1">
      <c r="C57" s="90"/>
      <c r="D57" s="62"/>
      <c r="E57" s="62"/>
      <c r="F57" s="62"/>
      <c r="G57" s="62"/>
      <c r="H57" s="71"/>
      <c r="I57" s="71"/>
      <c r="K57" s="172"/>
      <c r="L57" s="172"/>
    </row>
    <row r="58" spans="1:65" s="24" customFormat="1" ht="44" customHeight="1">
      <c r="D58" s="62"/>
      <c r="E58" s="62"/>
      <c r="F58" s="62"/>
      <c r="G58" s="62"/>
      <c r="H58" s="71"/>
      <c r="I58" s="71"/>
      <c r="K58" s="172"/>
      <c r="L58" s="172"/>
    </row>
    <row r="59" spans="1:65" s="24" customFormat="1" ht="44" customHeight="1">
      <c r="D59" s="62"/>
      <c r="E59" s="62"/>
      <c r="F59" s="62"/>
      <c r="G59" s="62"/>
      <c r="H59" s="71"/>
      <c r="I59" s="71"/>
      <c r="K59" s="172"/>
      <c r="L59" s="172"/>
    </row>
    <row r="60" spans="1:65" s="24" customFormat="1" ht="44" customHeight="1">
      <c r="D60" s="62"/>
      <c r="E60" s="62"/>
      <c r="F60" s="62"/>
      <c r="G60" s="62"/>
      <c r="H60" s="71"/>
      <c r="I60" s="71"/>
      <c r="K60" s="172"/>
      <c r="L60" s="172"/>
    </row>
    <row r="61" spans="1:65" s="24" customFormat="1" ht="44" customHeight="1">
      <c r="D61" s="62"/>
      <c r="E61" s="62"/>
      <c r="F61" s="62"/>
      <c r="G61" s="62"/>
      <c r="H61" s="71"/>
      <c r="I61" s="71"/>
      <c r="K61" s="172"/>
      <c r="L61" s="172"/>
    </row>
    <row r="62" spans="1:65" s="24" customFormat="1" ht="44" customHeight="1">
      <c r="D62" s="62"/>
      <c r="E62" s="62"/>
      <c r="F62" s="62"/>
      <c r="G62" s="62"/>
      <c r="H62" s="71"/>
      <c r="I62" s="71"/>
      <c r="K62" s="172"/>
      <c r="L62" s="172"/>
    </row>
    <row r="63" spans="1:65" s="24" customFormat="1" ht="44" customHeight="1">
      <c r="D63" s="62"/>
      <c r="E63" s="62"/>
      <c r="F63" s="62"/>
      <c r="G63" s="62"/>
      <c r="H63" s="71"/>
      <c r="I63" s="71"/>
      <c r="K63" s="172"/>
      <c r="L63" s="172"/>
    </row>
    <row r="64" spans="1:65" s="24" customFormat="1" ht="44" customHeight="1">
      <c r="D64" s="62"/>
      <c r="E64" s="62"/>
      <c r="F64" s="62"/>
      <c r="G64" s="62"/>
      <c r="H64" s="71"/>
      <c r="I64" s="71"/>
      <c r="K64" s="172"/>
      <c r="L64" s="172"/>
    </row>
    <row r="65" spans="2:12" s="24" customFormat="1" ht="44" customHeight="1">
      <c r="B65" s="71"/>
      <c r="D65" s="62"/>
      <c r="E65" s="62"/>
      <c r="F65" s="62"/>
      <c r="G65" s="62"/>
      <c r="H65" s="71"/>
      <c r="I65" s="71"/>
      <c r="K65" s="172"/>
      <c r="L65" s="172"/>
    </row>
    <row r="66" spans="2:12" s="24" customFormat="1" ht="44" customHeight="1">
      <c r="B66" s="71"/>
      <c r="D66" s="62"/>
      <c r="E66" s="62"/>
      <c r="F66" s="62"/>
      <c r="G66" s="62"/>
      <c r="H66" s="71"/>
      <c r="I66" s="71"/>
      <c r="K66" s="172"/>
      <c r="L66" s="172"/>
    </row>
    <row r="67" spans="2:12" s="24" customFormat="1" ht="44" customHeight="1">
      <c r="B67" s="71"/>
      <c r="D67" s="62"/>
      <c r="E67" s="62"/>
      <c r="F67" s="62"/>
      <c r="G67" s="62"/>
      <c r="H67" s="71"/>
      <c r="I67" s="71"/>
      <c r="K67" s="172"/>
      <c r="L67" s="172"/>
    </row>
    <row r="68" spans="2:12" s="24" customFormat="1" ht="44" customHeight="1">
      <c r="B68" s="71"/>
      <c r="D68" s="62"/>
      <c r="E68" s="62"/>
      <c r="F68" s="62"/>
      <c r="G68" s="62"/>
      <c r="H68" s="71"/>
      <c r="I68" s="71"/>
      <c r="K68" s="172"/>
      <c r="L68" s="172"/>
    </row>
    <row r="69" spans="2:12" s="24" customFormat="1" ht="44" customHeight="1">
      <c r="B69" s="71"/>
      <c r="D69" s="62"/>
      <c r="E69" s="62"/>
      <c r="F69" s="62"/>
      <c r="G69" s="62"/>
      <c r="H69" s="71"/>
      <c r="I69" s="71"/>
      <c r="K69" s="172"/>
      <c r="L69" s="172"/>
    </row>
    <row r="70" spans="2:12" s="24" customFormat="1" ht="44" customHeight="1">
      <c r="B70" s="71"/>
      <c r="D70" s="62"/>
      <c r="E70" s="62"/>
      <c r="F70" s="62"/>
      <c r="G70" s="62"/>
      <c r="H70" s="71"/>
      <c r="I70" s="71"/>
      <c r="K70" s="172"/>
      <c r="L70" s="172"/>
    </row>
    <row r="71" spans="2:12" s="24" customFormat="1" ht="44" customHeight="1">
      <c r="B71" s="71"/>
      <c r="D71" s="62"/>
      <c r="E71" s="62"/>
      <c r="F71" s="62"/>
      <c r="G71" s="62"/>
      <c r="H71" s="71"/>
      <c r="I71" s="71"/>
      <c r="K71" s="172"/>
      <c r="L71" s="172"/>
    </row>
    <row r="72" spans="2:12" s="24" customFormat="1" ht="44" customHeight="1">
      <c r="B72" s="71"/>
      <c r="D72" s="62"/>
      <c r="E72" s="62"/>
      <c r="F72" s="62"/>
      <c r="G72" s="62"/>
      <c r="H72" s="71"/>
      <c r="I72" s="71"/>
      <c r="K72" s="172"/>
      <c r="L72" s="172"/>
    </row>
    <row r="73" spans="2:12" s="24" customFormat="1" ht="44" customHeight="1">
      <c r="B73" s="71"/>
      <c r="D73" s="62"/>
      <c r="E73" s="62"/>
      <c r="F73" s="62"/>
      <c r="G73" s="62"/>
      <c r="H73" s="71"/>
      <c r="I73" s="71"/>
      <c r="K73" s="172"/>
      <c r="L73" s="172"/>
    </row>
    <row r="74" spans="2:12" s="24" customFormat="1" ht="44" customHeight="1">
      <c r="B74" s="71"/>
      <c r="D74" s="62"/>
      <c r="E74" s="62"/>
      <c r="F74" s="62"/>
      <c r="G74" s="62"/>
      <c r="H74" s="71"/>
      <c r="I74" s="71"/>
      <c r="K74" s="172"/>
      <c r="L74" s="172"/>
    </row>
    <row r="75" spans="2:12" s="24" customFormat="1" ht="44" customHeight="1">
      <c r="B75" s="71"/>
      <c r="D75" s="62"/>
      <c r="E75" s="62"/>
      <c r="F75" s="62"/>
      <c r="G75" s="62"/>
      <c r="H75" s="71"/>
      <c r="I75" s="71"/>
      <c r="K75" s="172"/>
      <c r="L75" s="172"/>
    </row>
    <row r="76" spans="2:12" s="24" customFormat="1" ht="44" customHeight="1">
      <c r="B76" s="71"/>
      <c r="D76" s="62"/>
      <c r="E76" s="62"/>
      <c r="F76" s="62"/>
      <c r="G76" s="62"/>
      <c r="H76" s="71"/>
      <c r="I76" s="71"/>
      <c r="K76" s="172"/>
      <c r="L76" s="172"/>
    </row>
    <row r="77" spans="2:12" s="24" customFormat="1" ht="44" customHeight="1">
      <c r="B77" s="71"/>
      <c r="D77" s="62"/>
      <c r="E77" s="62"/>
      <c r="F77" s="62"/>
      <c r="G77" s="62"/>
      <c r="H77" s="71"/>
      <c r="I77" s="71"/>
      <c r="K77" s="172"/>
      <c r="L77" s="172"/>
    </row>
    <row r="78" spans="2:12" s="24" customFormat="1" ht="44" customHeight="1">
      <c r="B78" s="71"/>
      <c r="D78" s="62"/>
      <c r="E78" s="62"/>
      <c r="F78" s="62"/>
      <c r="G78" s="62"/>
      <c r="H78" s="71"/>
      <c r="I78" s="71"/>
      <c r="K78" s="172"/>
      <c r="L78" s="172"/>
    </row>
    <row r="79" spans="2:12" s="24" customFormat="1" ht="44" customHeight="1">
      <c r="B79" s="71"/>
      <c r="D79" s="62"/>
      <c r="E79" s="62"/>
      <c r="F79" s="62"/>
      <c r="G79" s="62"/>
      <c r="H79" s="71"/>
      <c r="I79" s="71"/>
      <c r="K79" s="172"/>
      <c r="L79" s="172"/>
    </row>
    <row r="80" spans="2:12" s="24" customFormat="1" ht="44" customHeight="1">
      <c r="B80" s="71"/>
      <c r="D80" s="62"/>
      <c r="E80" s="62"/>
      <c r="F80" s="62"/>
      <c r="G80" s="62"/>
      <c r="H80" s="71"/>
      <c r="I80" s="71"/>
      <c r="K80" s="172"/>
      <c r="L80" s="172"/>
    </row>
    <row r="81" spans="2:12" s="24" customFormat="1" ht="44" customHeight="1">
      <c r="B81" s="71"/>
      <c r="D81" s="62"/>
      <c r="E81" s="62"/>
      <c r="F81" s="62"/>
      <c r="G81" s="62"/>
      <c r="H81" s="71"/>
      <c r="I81" s="71"/>
      <c r="K81" s="172"/>
      <c r="L81" s="172"/>
    </row>
    <row r="82" spans="2:12" s="24" customFormat="1" ht="44" customHeight="1">
      <c r="B82" s="71"/>
      <c r="D82" s="62"/>
      <c r="E82" s="62"/>
      <c r="F82" s="62"/>
      <c r="G82" s="62"/>
      <c r="H82" s="71"/>
      <c r="I82" s="71"/>
      <c r="K82" s="172"/>
      <c r="L82" s="172"/>
    </row>
    <row r="83" spans="2:12" s="24" customFormat="1" ht="44" customHeight="1">
      <c r="B83" s="71"/>
      <c r="D83" s="62"/>
      <c r="E83" s="62"/>
      <c r="F83" s="62"/>
      <c r="G83" s="62"/>
      <c r="H83" s="71"/>
      <c r="I83" s="71"/>
      <c r="K83" s="172"/>
      <c r="L83" s="172"/>
    </row>
    <row r="84" spans="2:12" s="24" customFormat="1" ht="44" customHeight="1">
      <c r="B84" s="71"/>
      <c r="D84" s="62"/>
      <c r="E84" s="62"/>
      <c r="F84" s="62"/>
      <c r="G84" s="62"/>
      <c r="H84" s="71"/>
      <c r="I84" s="71"/>
      <c r="K84" s="172"/>
      <c r="L84" s="172"/>
    </row>
    <row r="85" spans="2:12" s="24" customFormat="1" ht="44" customHeight="1">
      <c r="B85" s="71"/>
      <c r="D85" s="62"/>
      <c r="E85" s="62"/>
      <c r="F85" s="62"/>
      <c r="G85" s="62"/>
      <c r="H85" s="71"/>
      <c r="I85" s="71"/>
      <c r="K85" s="172"/>
      <c r="L85" s="172"/>
    </row>
    <row r="86" spans="2:12" s="24" customFormat="1" ht="44" customHeight="1">
      <c r="B86" s="71"/>
      <c r="D86" s="62"/>
      <c r="E86" s="62"/>
      <c r="F86" s="62"/>
      <c r="G86" s="62"/>
      <c r="H86" s="71"/>
      <c r="I86" s="71"/>
      <c r="K86" s="172"/>
      <c r="L86" s="172"/>
    </row>
    <row r="87" spans="2:12" s="24" customFormat="1" ht="44" customHeight="1">
      <c r="B87" s="71"/>
      <c r="D87" s="62"/>
      <c r="E87" s="62"/>
      <c r="F87" s="62"/>
      <c r="G87" s="62"/>
      <c r="H87" s="71"/>
      <c r="I87" s="71"/>
      <c r="K87" s="172"/>
      <c r="L87" s="172"/>
    </row>
    <row r="88" spans="2:12" s="24" customFormat="1" ht="44" customHeight="1">
      <c r="B88" s="71"/>
      <c r="D88" s="62"/>
      <c r="E88" s="62"/>
      <c r="F88" s="62"/>
      <c r="G88" s="62"/>
      <c r="H88" s="71"/>
      <c r="I88" s="71"/>
      <c r="K88" s="172"/>
      <c r="L88" s="172"/>
    </row>
  </sheetData>
  <mergeCells count="7">
    <mergeCell ref="B2:L2"/>
    <mergeCell ref="B55:L55"/>
    <mergeCell ref="D5:E5"/>
    <mergeCell ref="G3:G4"/>
    <mergeCell ref="D3:F3"/>
    <mergeCell ref="D4:F4"/>
    <mergeCell ref="B3:C3"/>
  </mergeCells>
  <dataValidations count="1">
    <dataValidation type="list" allowBlank="1" showInputMessage="1" showErrorMessage="1" sqref="H44:I44 H50:I50 H39:I40 H8:I8 H35:I35 H24:I30 H12:I20" xr:uid="{4D9116FD-E55B-4A47-A0B7-C9788954E3A9}">
      <formula1>$M$4:$M$5</formula1>
    </dataValidation>
  </dataValidations>
  <pageMargins left="0.7" right="0.7" top="0.75" bottom="0.75" header="0.3" footer="0.3"/>
  <pageSetup scale="50" orientation="landscape" horizontalDpi="0" verticalDpi="0"/>
  <headerFooter>
    <oddFooter>Page &amp;P de &amp;N</oddFooter>
  </headerFooter>
  <rowBreaks count="2" manualBreakCount="2">
    <brk id="21" min="1" max="11" man="1"/>
    <brk id="36" min="1" max="11" man="1"/>
  </rowBreak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7F79D-DDDB-0645-9FCB-604F0F637988}">
  <sheetPr>
    <tabColor rgb="FF92D050"/>
  </sheetPr>
  <dimension ref="A1:BO315"/>
  <sheetViews>
    <sheetView zoomScaleNormal="100" zoomScaleSheetLayoutView="100" workbookViewId="0">
      <selection activeCell="D8" sqref="D8"/>
    </sheetView>
  </sheetViews>
  <sheetFormatPr baseColWidth="10" defaultColWidth="9.1640625" defaultRowHeight="13"/>
  <cols>
    <col min="1" max="1" width="1.1640625" style="35" customWidth="1"/>
    <col min="2" max="2" width="7.83203125" style="1" customWidth="1"/>
    <col min="3" max="3" width="48.83203125" style="1" customWidth="1"/>
    <col min="4" max="4" width="21.33203125" style="1" customWidth="1"/>
    <col min="5" max="6" width="11.33203125" style="1" customWidth="1"/>
    <col min="7" max="7" width="2" style="35" customWidth="1"/>
    <col min="8" max="9" width="11.33203125" style="1" customWidth="1"/>
    <col min="10" max="67" width="9.1640625" style="35"/>
    <col min="68" max="16384" width="9.1640625" style="1"/>
  </cols>
  <sheetData>
    <row r="1" spans="1:67" ht="25">
      <c r="B1" s="35"/>
      <c r="C1" s="489" t="s">
        <v>170</v>
      </c>
      <c r="D1" s="489"/>
      <c r="E1" s="489"/>
      <c r="F1" s="489"/>
      <c r="H1" s="35"/>
      <c r="I1" s="35"/>
    </row>
    <row r="2" spans="1:67">
      <c r="B2" s="36"/>
      <c r="C2" s="35"/>
      <c r="D2" s="37"/>
      <c r="E2" s="35"/>
      <c r="F2" s="35"/>
      <c r="H2" s="35"/>
      <c r="I2" s="35"/>
    </row>
    <row r="3" spans="1:67" ht="14">
      <c r="B3" s="257" t="s">
        <v>171</v>
      </c>
      <c r="C3" s="33"/>
      <c r="D3" s="37"/>
      <c r="E3" s="35"/>
      <c r="F3" s="35"/>
      <c r="H3" s="35"/>
      <c r="I3" s="35"/>
    </row>
    <row r="4" spans="1:67">
      <c r="B4" s="36"/>
      <c r="C4" s="35"/>
      <c r="D4" s="37"/>
      <c r="E4" s="35"/>
      <c r="F4" s="35"/>
      <c r="H4" s="35"/>
      <c r="I4" s="35"/>
    </row>
    <row r="5" spans="1:67">
      <c r="B5" s="36" t="s">
        <v>79</v>
      </c>
      <c r="C5" s="61" t="str">
        <f>IF('Dévelopment Budget - SOMMAIRE'!B3="","",'Dévelopment Budget - SOMMAIRE'!B3)</f>
        <v/>
      </c>
      <c r="D5" s="38"/>
      <c r="E5" s="35"/>
      <c r="F5" s="68" t="s">
        <v>47</v>
      </c>
      <c r="H5" s="35"/>
      <c r="I5" s="35"/>
    </row>
    <row r="6" spans="1:67">
      <c r="B6" s="36"/>
      <c r="C6" s="35"/>
      <c r="D6" s="37"/>
      <c r="E6" s="69"/>
      <c r="F6" s="68" t="s">
        <v>145</v>
      </c>
      <c r="H6" s="35"/>
      <c r="I6" s="35"/>
    </row>
    <row r="7" spans="1:67" s="39" customFormat="1" ht="56">
      <c r="A7" s="63"/>
      <c r="B7" s="58" t="s">
        <v>172</v>
      </c>
      <c r="C7" s="58" t="s">
        <v>173</v>
      </c>
      <c r="D7" s="59" t="s">
        <v>6</v>
      </c>
      <c r="E7" s="256" t="s">
        <v>250</v>
      </c>
      <c r="F7" s="70" t="s">
        <v>46</v>
      </c>
      <c r="G7" s="63"/>
      <c r="H7" s="256" t="s">
        <v>250</v>
      </c>
      <c r="I7" s="70" t="s">
        <v>46</v>
      </c>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row>
    <row r="8" spans="1:67">
      <c r="B8" s="40">
        <v>5</v>
      </c>
      <c r="C8" s="258" t="s">
        <v>80</v>
      </c>
      <c r="D8" s="453">
        <v>0</v>
      </c>
      <c r="E8" s="64" t="s">
        <v>145</v>
      </c>
      <c r="F8" s="64" t="s">
        <v>145</v>
      </c>
      <c r="H8" s="441" t="str">
        <f t="shared" ref="H8:H59" si="0">IF(OR(E8="Oui",E8="Yes"),D8,"")</f>
        <v/>
      </c>
      <c r="I8" s="441" t="str">
        <f>IF(OR(F8="Oui",F8="Yes"),D8,"")</f>
        <v/>
      </c>
    </row>
    <row r="9" spans="1:67">
      <c r="B9" s="40">
        <v>6</v>
      </c>
      <c r="C9" s="258" t="s">
        <v>81</v>
      </c>
      <c r="D9" s="453">
        <v>0</v>
      </c>
      <c r="E9" s="64" t="s">
        <v>145</v>
      </c>
      <c r="F9" s="64" t="s">
        <v>145</v>
      </c>
      <c r="H9" s="441" t="str">
        <f t="shared" si="0"/>
        <v/>
      </c>
      <c r="I9" s="441" t="str">
        <f t="shared" ref="I9:I59" si="1">IF(OR(F9="Oui",F9="Yes"),D9,"")</f>
        <v/>
      </c>
    </row>
    <row r="10" spans="1:67">
      <c r="B10" s="40">
        <v>10</v>
      </c>
      <c r="C10" s="258" t="s">
        <v>82</v>
      </c>
      <c r="D10" s="453">
        <v>0</v>
      </c>
      <c r="E10" s="64" t="s">
        <v>145</v>
      </c>
      <c r="F10" s="64" t="s">
        <v>145</v>
      </c>
      <c r="H10" s="441" t="str">
        <f t="shared" si="0"/>
        <v/>
      </c>
      <c r="I10" s="441" t="str">
        <f t="shared" si="1"/>
        <v/>
      </c>
    </row>
    <row r="11" spans="1:67">
      <c r="B11" s="40">
        <v>11</v>
      </c>
      <c r="C11" s="258" t="s">
        <v>83</v>
      </c>
      <c r="D11" s="453">
        <v>0</v>
      </c>
      <c r="E11" s="64" t="s">
        <v>145</v>
      </c>
      <c r="F11" s="64" t="s">
        <v>145</v>
      </c>
      <c r="H11" s="441" t="str">
        <f t="shared" si="0"/>
        <v/>
      </c>
      <c r="I11" s="441" t="str">
        <f t="shared" si="1"/>
        <v/>
      </c>
    </row>
    <row r="12" spans="1:67">
      <c r="B12" s="40">
        <v>12</v>
      </c>
      <c r="C12" s="259" t="s">
        <v>84</v>
      </c>
      <c r="D12" s="453">
        <v>0</v>
      </c>
      <c r="E12" s="64" t="s">
        <v>145</v>
      </c>
      <c r="F12" s="64" t="s">
        <v>145</v>
      </c>
      <c r="H12" s="441" t="str">
        <f t="shared" si="0"/>
        <v/>
      </c>
      <c r="I12" s="441" t="str">
        <f t="shared" si="1"/>
        <v/>
      </c>
    </row>
    <row r="13" spans="1:67">
      <c r="B13" s="40">
        <v>13</v>
      </c>
      <c r="C13" s="259" t="s">
        <v>85</v>
      </c>
      <c r="D13" s="453">
        <v>0</v>
      </c>
      <c r="E13" s="64" t="s">
        <v>145</v>
      </c>
      <c r="F13" s="64" t="s">
        <v>145</v>
      </c>
      <c r="H13" s="441" t="str">
        <f t="shared" si="0"/>
        <v/>
      </c>
      <c r="I13" s="441" t="str">
        <f t="shared" si="1"/>
        <v/>
      </c>
    </row>
    <row r="14" spans="1:67">
      <c r="B14" s="40">
        <v>14</v>
      </c>
      <c r="C14" s="259" t="s">
        <v>86</v>
      </c>
      <c r="D14" s="453">
        <v>0</v>
      </c>
      <c r="E14" s="64" t="s">
        <v>145</v>
      </c>
      <c r="F14" s="64" t="s">
        <v>145</v>
      </c>
      <c r="H14" s="441" t="str">
        <f t="shared" si="0"/>
        <v/>
      </c>
      <c r="I14" s="441" t="str">
        <f t="shared" si="1"/>
        <v/>
      </c>
    </row>
    <row r="15" spans="1:67">
      <c r="B15" s="40">
        <v>15</v>
      </c>
      <c r="C15" s="259" t="s">
        <v>87</v>
      </c>
      <c r="D15" s="453">
        <v>0</v>
      </c>
      <c r="E15" s="64" t="s">
        <v>145</v>
      </c>
      <c r="F15" s="64" t="s">
        <v>145</v>
      </c>
      <c r="H15" s="441" t="str">
        <f t="shared" si="0"/>
        <v/>
      </c>
      <c r="I15" s="441" t="str">
        <f t="shared" si="1"/>
        <v/>
      </c>
    </row>
    <row r="16" spans="1:67">
      <c r="B16" s="40">
        <v>16</v>
      </c>
      <c r="C16" s="259" t="s">
        <v>88</v>
      </c>
      <c r="D16" s="453">
        <v>0</v>
      </c>
      <c r="E16" s="64" t="s">
        <v>145</v>
      </c>
      <c r="F16" s="64" t="s">
        <v>145</v>
      </c>
      <c r="H16" s="441" t="str">
        <f t="shared" si="0"/>
        <v/>
      </c>
      <c r="I16" s="441" t="str">
        <f t="shared" si="1"/>
        <v/>
      </c>
    </row>
    <row r="17" spans="2:9">
      <c r="B17" s="40">
        <v>17</v>
      </c>
      <c r="C17" s="259" t="s">
        <v>89</v>
      </c>
      <c r="D17" s="453">
        <v>0</v>
      </c>
      <c r="E17" s="64" t="s">
        <v>145</v>
      </c>
      <c r="F17" s="64" t="s">
        <v>145</v>
      </c>
      <c r="H17" s="441" t="str">
        <f t="shared" si="0"/>
        <v/>
      </c>
      <c r="I17" s="441" t="str">
        <f t="shared" si="1"/>
        <v/>
      </c>
    </row>
    <row r="18" spans="2:9">
      <c r="B18" s="40">
        <v>18</v>
      </c>
      <c r="C18" s="259" t="s">
        <v>90</v>
      </c>
      <c r="D18" s="453">
        <v>0</v>
      </c>
      <c r="E18" s="64" t="s">
        <v>145</v>
      </c>
      <c r="F18" s="64" t="s">
        <v>145</v>
      </c>
      <c r="H18" s="441" t="str">
        <f t="shared" si="0"/>
        <v/>
      </c>
      <c r="I18" s="441" t="str">
        <f t="shared" si="1"/>
        <v/>
      </c>
    </row>
    <row r="19" spans="2:9">
      <c r="B19" s="40">
        <v>19</v>
      </c>
      <c r="C19" s="259" t="s">
        <v>91</v>
      </c>
      <c r="D19" s="453">
        <v>0</v>
      </c>
      <c r="E19" s="64" t="s">
        <v>145</v>
      </c>
      <c r="F19" s="64" t="s">
        <v>145</v>
      </c>
      <c r="H19" s="441" t="str">
        <f t="shared" si="0"/>
        <v/>
      </c>
      <c r="I19" s="441" t="str">
        <f t="shared" si="1"/>
        <v/>
      </c>
    </row>
    <row r="20" spans="2:9">
      <c r="B20" s="40">
        <v>20</v>
      </c>
      <c r="C20" s="259" t="s">
        <v>92</v>
      </c>
      <c r="D20" s="453">
        <v>0</v>
      </c>
      <c r="E20" s="64" t="s">
        <v>145</v>
      </c>
      <c r="F20" s="64" t="s">
        <v>145</v>
      </c>
      <c r="H20" s="441" t="str">
        <f t="shared" si="0"/>
        <v/>
      </c>
      <c r="I20" s="441" t="str">
        <f t="shared" si="1"/>
        <v/>
      </c>
    </row>
    <row r="21" spans="2:9">
      <c r="B21" s="40">
        <v>21</v>
      </c>
      <c r="C21" s="259" t="s">
        <v>93</v>
      </c>
      <c r="D21" s="453">
        <v>0</v>
      </c>
      <c r="E21" s="64" t="s">
        <v>145</v>
      </c>
      <c r="F21" s="64" t="s">
        <v>145</v>
      </c>
      <c r="H21" s="441" t="str">
        <f t="shared" si="0"/>
        <v/>
      </c>
      <c r="I21" s="441" t="str">
        <f t="shared" si="1"/>
        <v/>
      </c>
    </row>
    <row r="22" spans="2:9">
      <c r="B22" s="40">
        <v>22</v>
      </c>
      <c r="C22" s="259" t="s">
        <v>94</v>
      </c>
      <c r="D22" s="453">
        <v>0</v>
      </c>
      <c r="E22" s="64" t="s">
        <v>145</v>
      </c>
      <c r="F22" s="64" t="s">
        <v>145</v>
      </c>
      <c r="H22" s="441" t="str">
        <f t="shared" si="0"/>
        <v/>
      </c>
      <c r="I22" s="441" t="str">
        <f t="shared" si="1"/>
        <v/>
      </c>
    </row>
    <row r="23" spans="2:9">
      <c r="B23" s="40">
        <v>23</v>
      </c>
      <c r="C23" s="259" t="s">
        <v>95</v>
      </c>
      <c r="D23" s="453">
        <v>0</v>
      </c>
      <c r="E23" s="64" t="s">
        <v>145</v>
      </c>
      <c r="F23" s="64" t="s">
        <v>145</v>
      </c>
      <c r="H23" s="441" t="str">
        <f t="shared" si="0"/>
        <v/>
      </c>
      <c r="I23" s="441" t="str">
        <f t="shared" si="1"/>
        <v/>
      </c>
    </row>
    <row r="24" spans="2:9">
      <c r="B24" s="40">
        <v>24</v>
      </c>
      <c r="C24" s="259" t="s">
        <v>96</v>
      </c>
      <c r="D24" s="453">
        <v>0</v>
      </c>
      <c r="E24" s="64" t="s">
        <v>145</v>
      </c>
      <c r="F24" s="64" t="s">
        <v>145</v>
      </c>
      <c r="H24" s="441" t="str">
        <f t="shared" si="0"/>
        <v/>
      </c>
      <c r="I24" s="441" t="str">
        <f t="shared" si="1"/>
        <v/>
      </c>
    </row>
    <row r="25" spans="2:9">
      <c r="B25" s="40">
        <v>25</v>
      </c>
      <c r="C25" s="259" t="s">
        <v>97</v>
      </c>
      <c r="D25" s="453">
        <v>0</v>
      </c>
      <c r="E25" s="64" t="s">
        <v>145</v>
      </c>
      <c r="F25" s="64" t="s">
        <v>145</v>
      </c>
      <c r="H25" s="441" t="str">
        <f t="shared" si="0"/>
        <v/>
      </c>
      <c r="I25" s="441" t="str">
        <f t="shared" si="1"/>
        <v/>
      </c>
    </row>
    <row r="26" spans="2:9">
      <c r="B26" s="40">
        <v>26</v>
      </c>
      <c r="C26" s="259" t="s">
        <v>98</v>
      </c>
      <c r="D26" s="453">
        <v>0</v>
      </c>
      <c r="E26" s="64" t="s">
        <v>145</v>
      </c>
      <c r="F26" s="64" t="s">
        <v>145</v>
      </c>
      <c r="H26" s="441" t="str">
        <f t="shared" si="0"/>
        <v/>
      </c>
      <c r="I26" s="441" t="str">
        <f t="shared" si="1"/>
        <v/>
      </c>
    </row>
    <row r="27" spans="2:9">
      <c r="B27" s="40">
        <v>27</v>
      </c>
      <c r="C27" s="259" t="s">
        <v>99</v>
      </c>
      <c r="D27" s="453">
        <v>0</v>
      </c>
      <c r="E27" s="64" t="s">
        <v>145</v>
      </c>
      <c r="F27" s="64" t="s">
        <v>145</v>
      </c>
      <c r="H27" s="441" t="str">
        <f t="shared" si="0"/>
        <v/>
      </c>
      <c r="I27" s="441" t="str">
        <f t="shared" si="1"/>
        <v/>
      </c>
    </row>
    <row r="28" spans="2:9">
      <c r="B28" s="40">
        <v>28</v>
      </c>
      <c r="C28" s="259" t="s">
        <v>100</v>
      </c>
      <c r="D28" s="453">
        <v>0</v>
      </c>
      <c r="E28" s="64" t="s">
        <v>145</v>
      </c>
      <c r="F28" s="64" t="s">
        <v>145</v>
      </c>
      <c r="H28" s="441" t="str">
        <f t="shared" si="0"/>
        <v/>
      </c>
      <c r="I28" s="441" t="str">
        <f t="shared" si="1"/>
        <v/>
      </c>
    </row>
    <row r="29" spans="2:9">
      <c r="B29" s="40">
        <v>29</v>
      </c>
      <c r="C29" s="259" t="s">
        <v>101</v>
      </c>
      <c r="D29" s="453">
        <v>0</v>
      </c>
      <c r="E29" s="64" t="s">
        <v>145</v>
      </c>
      <c r="F29" s="64" t="s">
        <v>145</v>
      </c>
      <c r="H29" s="441" t="str">
        <f t="shared" si="0"/>
        <v/>
      </c>
      <c r="I29" s="441" t="str">
        <f t="shared" si="1"/>
        <v/>
      </c>
    </row>
    <row r="30" spans="2:9">
      <c r="B30" s="40">
        <v>30</v>
      </c>
      <c r="C30" s="259" t="s">
        <v>102</v>
      </c>
      <c r="D30" s="453">
        <v>0</v>
      </c>
      <c r="E30" s="64" t="s">
        <v>145</v>
      </c>
      <c r="F30" s="64" t="s">
        <v>145</v>
      </c>
      <c r="H30" s="441" t="str">
        <f t="shared" si="0"/>
        <v/>
      </c>
      <c r="I30" s="441" t="str">
        <f t="shared" si="1"/>
        <v/>
      </c>
    </row>
    <row r="31" spans="2:9">
      <c r="B31" s="40">
        <v>31</v>
      </c>
      <c r="C31" s="259" t="s">
        <v>103</v>
      </c>
      <c r="D31" s="453">
        <v>0</v>
      </c>
      <c r="E31" s="64" t="s">
        <v>145</v>
      </c>
      <c r="F31" s="64" t="s">
        <v>145</v>
      </c>
      <c r="H31" s="441" t="str">
        <f t="shared" si="0"/>
        <v/>
      </c>
      <c r="I31" s="441" t="str">
        <f t="shared" si="1"/>
        <v/>
      </c>
    </row>
    <row r="32" spans="2:9">
      <c r="B32" s="40">
        <v>32</v>
      </c>
      <c r="C32" s="259" t="s">
        <v>104</v>
      </c>
      <c r="D32" s="453">
        <v>0</v>
      </c>
      <c r="E32" s="64" t="s">
        <v>145</v>
      </c>
      <c r="F32" s="64" t="s">
        <v>145</v>
      </c>
      <c r="H32" s="441" t="str">
        <f t="shared" si="0"/>
        <v/>
      </c>
      <c r="I32" s="441" t="str">
        <f t="shared" si="1"/>
        <v/>
      </c>
    </row>
    <row r="33" spans="2:9">
      <c r="B33" s="40">
        <v>33</v>
      </c>
      <c r="C33" s="259" t="s">
        <v>105</v>
      </c>
      <c r="D33" s="453">
        <v>0</v>
      </c>
      <c r="E33" s="64" t="s">
        <v>145</v>
      </c>
      <c r="F33" s="64" t="s">
        <v>145</v>
      </c>
      <c r="H33" s="441" t="str">
        <f t="shared" si="0"/>
        <v/>
      </c>
      <c r="I33" s="441" t="str">
        <f t="shared" si="1"/>
        <v/>
      </c>
    </row>
    <row r="34" spans="2:9">
      <c r="B34" s="40">
        <v>34</v>
      </c>
      <c r="C34" s="259" t="s">
        <v>9</v>
      </c>
      <c r="D34" s="453">
        <v>0</v>
      </c>
      <c r="E34" s="64" t="s">
        <v>145</v>
      </c>
      <c r="F34" s="64" t="s">
        <v>145</v>
      </c>
      <c r="H34" s="441" t="str">
        <f t="shared" si="0"/>
        <v/>
      </c>
      <c r="I34" s="441" t="str">
        <f t="shared" si="1"/>
        <v/>
      </c>
    </row>
    <row r="35" spans="2:9">
      <c r="B35" s="40">
        <v>35</v>
      </c>
      <c r="C35" s="259" t="s">
        <v>106</v>
      </c>
      <c r="D35" s="453">
        <v>0</v>
      </c>
      <c r="E35" s="64" t="s">
        <v>145</v>
      </c>
      <c r="F35" s="64" t="s">
        <v>145</v>
      </c>
      <c r="H35" s="441" t="str">
        <f t="shared" si="0"/>
        <v/>
      </c>
      <c r="I35" s="441" t="str">
        <f t="shared" si="1"/>
        <v/>
      </c>
    </row>
    <row r="36" spans="2:9">
      <c r="B36" s="40">
        <v>36</v>
      </c>
      <c r="C36" s="259" t="s">
        <v>107</v>
      </c>
      <c r="D36" s="453">
        <v>0</v>
      </c>
      <c r="E36" s="64" t="s">
        <v>145</v>
      </c>
      <c r="F36" s="64" t="s">
        <v>145</v>
      </c>
      <c r="H36" s="441" t="str">
        <f t="shared" si="0"/>
        <v/>
      </c>
      <c r="I36" s="441" t="str">
        <f t="shared" si="1"/>
        <v/>
      </c>
    </row>
    <row r="37" spans="2:9">
      <c r="B37" s="40">
        <v>37</v>
      </c>
      <c r="C37" s="259" t="s">
        <v>108</v>
      </c>
      <c r="D37" s="453">
        <v>0</v>
      </c>
      <c r="E37" s="64" t="s">
        <v>145</v>
      </c>
      <c r="F37" s="64" t="s">
        <v>145</v>
      </c>
      <c r="H37" s="441" t="str">
        <f t="shared" si="0"/>
        <v/>
      </c>
      <c r="I37" s="441" t="str">
        <f t="shared" si="1"/>
        <v/>
      </c>
    </row>
    <row r="38" spans="2:9">
      <c r="B38" s="40">
        <v>38</v>
      </c>
      <c r="C38" s="259" t="s">
        <v>109</v>
      </c>
      <c r="D38" s="453">
        <v>0</v>
      </c>
      <c r="E38" s="64" t="s">
        <v>145</v>
      </c>
      <c r="F38" s="64" t="s">
        <v>145</v>
      </c>
      <c r="H38" s="441" t="str">
        <f t="shared" si="0"/>
        <v/>
      </c>
      <c r="I38" s="441" t="str">
        <f t="shared" si="1"/>
        <v/>
      </c>
    </row>
    <row r="39" spans="2:9">
      <c r="B39" s="40">
        <v>39</v>
      </c>
      <c r="C39" s="259" t="s">
        <v>110</v>
      </c>
      <c r="D39" s="453">
        <v>0</v>
      </c>
      <c r="E39" s="64" t="s">
        <v>145</v>
      </c>
      <c r="F39" s="64" t="s">
        <v>145</v>
      </c>
      <c r="H39" s="441" t="str">
        <f t="shared" si="0"/>
        <v/>
      </c>
      <c r="I39" s="441" t="str">
        <f t="shared" si="1"/>
        <v/>
      </c>
    </row>
    <row r="40" spans="2:9">
      <c r="B40" s="40">
        <v>40</v>
      </c>
      <c r="C40" s="259" t="s">
        <v>111</v>
      </c>
      <c r="D40" s="453">
        <v>0</v>
      </c>
      <c r="E40" s="64" t="s">
        <v>145</v>
      </c>
      <c r="F40" s="64" t="s">
        <v>145</v>
      </c>
      <c r="H40" s="441" t="str">
        <f t="shared" si="0"/>
        <v/>
      </c>
      <c r="I40" s="441" t="str">
        <f t="shared" si="1"/>
        <v/>
      </c>
    </row>
    <row r="41" spans="2:9">
      <c r="B41" s="40">
        <v>41</v>
      </c>
      <c r="C41" s="259" t="s">
        <v>13</v>
      </c>
      <c r="D41" s="453">
        <v>0</v>
      </c>
      <c r="E41" s="64" t="s">
        <v>145</v>
      </c>
      <c r="F41" s="64" t="s">
        <v>145</v>
      </c>
      <c r="H41" s="441" t="str">
        <f t="shared" si="0"/>
        <v/>
      </c>
      <c r="I41" s="441" t="str">
        <f t="shared" si="1"/>
        <v/>
      </c>
    </row>
    <row r="42" spans="2:9">
      <c r="B42" s="40">
        <v>42</v>
      </c>
      <c r="C42" s="259" t="s">
        <v>112</v>
      </c>
      <c r="D42" s="453">
        <v>0</v>
      </c>
      <c r="E42" s="64" t="s">
        <v>145</v>
      </c>
      <c r="F42" s="64" t="s">
        <v>145</v>
      </c>
      <c r="H42" s="441" t="str">
        <f t="shared" si="0"/>
        <v/>
      </c>
      <c r="I42" s="441" t="str">
        <f t="shared" si="1"/>
        <v/>
      </c>
    </row>
    <row r="43" spans="2:9">
      <c r="B43" s="40">
        <v>43</v>
      </c>
      <c r="C43" s="259" t="s">
        <v>113</v>
      </c>
      <c r="D43" s="453">
        <v>0</v>
      </c>
      <c r="E43" s="64" t="s">
        <v>145</v>
      </c>
      <c r="F43" s="64" t="s">
        <v>145</v>
      </c>
      <c r="H43" s="441" t="str">
        <f t="shared" si="0"/>
        <v/>
      </c>
      <c r="I43" s="441" t="str">
        <f t="shared" si="1"/>
        <v/>
      </c>
    </row>
    <row r="44" spans="2:9">
      <c r="B44" s="40">
        <v>44</v>
      </c>
      <c r="C44" s="259" t="s">
        <v>114</v>
      </c>
      <c r="D44" s="453">
        <v>0</v>
      </c>
      <c r="E44" s="64" t="s">
        <v>145</v>
      </c>
      <c r="F44" s="64" t="s">
        <v>145</v>
      </c>
      <c r="H44" s="441" t="str">
        <f t="shared" si="0"/>
        <v/>
      </c>
      <c r="I44" s="441" t="str">
        <f t="shared" si="1"/>
        <v/>
      </c>
    </row>
    <row r="45" spans="2:9">
      <c r="B45" s="40">
        <v>45</v>
      </c>
      <c r="C45" s="259" t="s">
        <v>115</v>
      </c>
      <c r="D45" s="453">
        <v>0</v>
      </c>
      <c r="E45" s="64" t="s">
        <v>145</v>
      </c>
      <c r="F45" s="64" t="s">
        <v>145</v>
      </c>
      <c r="H45" s="441" t="str">
        <f t="shared" si="0"/>
        <v/>
      </c>
      <c r="I45" s="441" t="str">
        <f t="shared" si="1"/>
        <v/>
      </c>
    </row>
    <row r="46" spans="2:9">
      <c r="B46" s="40">
        <v>46</v>
      </c>
      <c r="C46" s="259" t="s">
        <v>116</v>
      </c>
      <c r="D46" s="453">
        <v>0</v>
      </c>
      <c r="E46" s="64" t="s">
        <v>145</v>
      </c>
      <c r="F46" s="64" t="s">
        <v>145</v>
      </c>
      <c r="H46" s="441" t="str">
        <f t="shared" si="0"/>
        <v/>
      </c>
      <c r="I46" s="441" t="str">
        <f t="shared" si="1"/>
        <v/>
      </c>
    </row>
    <row r="47" spans="2:9">
      <c r="B47" s="40">
        <v>47</v>
      </c>
      <c r="C47" s="259" t="s">
        <v>117</v>
      </c>
      <c r="D47" s="453">
        <v>0</v>
      </c>
      <c r="E47" s="64" t="s">
        <v>145</v>
      </c>
      <c r="F47" s="64" t="s">
        <v>145</v>
      </c>
      <c r="H47" s="441" t="str">
        <f t="shared" si="0"/>
        <v/>
      </c>
      <c r="I47" s="441" t="str">
        <f t="shared" si="1"/>
        <v/>
      </c>
    </row>
    <row r="48" spans="2:9">
      <c r="B48" s="40">
        <v>48</v>
      </c>
      <c r="C48" s="259" t="s">
        <v>118</v>
      </c>
      <c r="D48" s="453">
        <v>0</v>
      </c>
      <c r="E48" s="64" t="s">
        <v>145</v>
      </c>
      <c r="F48" s="64" t="s">
        <v>145</v>
      </c>
      <c r="H48" s="441" t="str">
        <f t="shared" si="0"/>
        <v/>
      </c>
      <c r="I48" s="441" t="str">
        <f t="shared" si="1"/>
        <v/>
      </c>
    </row>
    <row r="49" spans="2:9">
      <c r="B49" s="40">
        <v>49</v>
      </c>
      <c r="C49" s="259" t="s">
        <v>119</v>
      </c>
      <c r="D49" s="453">
        <v>0</v>
      </c>
      <c r="E49" s="64" t="s">
        <v>145</v>
      </c>
      <c r="F49" s="64" t="s">
        <v>145</v>
      </c>
      <c r="H49" s="441" t="str">
        <f t="shared" si="0"/>
        <v/>
      </c>
      <c r="I49" s="441" t="str">
        <f t="shared" si="1"/>
        <v/>
      </c>
    </row>
    <row r="50" spans="2:9">
      <c r="B50" s="40">
        <v>50</v>
      </c>
      <c r="C50" s="259" t="s">
        <v>120</v>
      </c>
      <c r="D50" s="453">
        <v>0</v>
      </c>
      <c r="E50" s="64" t="s">
        <v>145</v>
      </c>
      <c r="F50" s="64" t="s">
        <v>145</v>
      </c>
      <c r="H50" s="441" t="str">
        <f t="shared" si="0"/>
        <v/>
      </c>
      <c r="I50" s="441" t="str">
        <f t="shared" si="1"/>
        <v/>
      </c>
    </row>
    <row r="51" spans="2:9">
      <c r="B51" s="41">
        <v>51</v>
      </c>
      <c r="C51" s="259" t="s">
        <v>121</v>
      </c>
      <c r="D51" s="453">
        <v>0</v>
      </c>
      <c r="E51" s="64" t="s">
        <v>145</v>
      </c>
      <c r="F51" s="64" t="s">
        <v>145</v>
      </c>
      <c r="H51" s="441" t="str">
        <f t="shared" si="0"/>
        <v/>
      </c>
      <c r="I51" s="441" t="str">
        <f t="shared" si="1"/>
        <v/>
      </c>
    </row>
    <row r="52" spans="2:9">
      <c r="B52" s="40">
        <v>60</v>
      </c>
      <c r="C52" s="259" t="s">
        <v>122</v>
      </c>
      <c r="D52" s="453">
        <v>0</v>
      </c>
      <c r="E52" s="64" t="s">
        <v>145</v>
      </c>
      <c r="F52" s="64" t="s">
        <v>145</v>
      </c>
      <c r="H52" s="441" t="str">
        <f t="shared" si="0"/>
        <v/>
      </c>
      <c r="I52" s="441" t="str">
        <f t="shared" si="1"/>
        <v/>
      </c>
    </row>
    <row r="53" spans="2:9">
      <c r="B53" s="40">
        <v>61</v>
      </c>
      <c r="C53" s="259" t="s">
        <v>123</v>
      </c>
      <c r="D53" s="453">
        <v>0</v>
      </c>
      <c r="E53" s="64" t="s">
        <v>145</v>
      </c>
      <c r="F53" s="64" t="s">
        <v>145</v>
      </c>
      <c r="H53" s="441" t="str">
        <f t="shared" si="0"/>
        <v/>
      </c>
      <c r="I53" s="441" t="str">
        <f t="shared" si="1"/>
        <v/>
      </c>
    </row>
    <row r="54" spans="2:9">
      <c r="B54" s="40">
        <v>62</v>
      </c>
      <c r="C54" s="259" t="s">
        <v>124</v>
      </c>
      <c r="D54" s="453">
        <v>0</v>
      </c>
      <c r="E54" s="64" t="s">
        <v>145</v>
      </c>
      <c r="F54" s="64" t="s">
        <v>145</v>
      </c>
      <c r="H54" s="441" t="str">
        <f t="shared" si="0"/>
        <v/>
      </c>
      <c r="I54" s="441" t="str">
        <f t="shared" si="1"/>
        <v/>
      </c>
    </row>
    <row r="55" spans="2:9">
      <c r="B55" s="40">
        <v>63</v>
      </c>
      <c r="C55" s="259" t="s">
        <v>125</v>
      </c>
      <c r="D55" s="453">
        <v>0</v>
      </c>
      <c r="E55" s="64" t="s">
        <v>145</v>
      </c>
      <c r="F55" s="64" t="s">
        <v>145</v>
      </c>
      <c r="H55" s="441" t="str">
        <f t="shared" si="0"/>
        <v/>
      </c>
      <c r="I55" s="441" t="str">
        <f t="shared" si="1"/>
        <v/>
      </c>
    </row>
    <row r="56" spans="2:9">
      <c r="B56" s="40">
        <v>64</v>
      </c>
      <c r="C56" s="259" t="s">
        <v>126</v>
      </c>
      <c r="D56" s="453">
        <v>0</v>
      </c>
      <c r="E56" s="64" t="s">
        <v>145</v>
      </c>
      <c r="F56" s="64" t="s">
        <v>145</v>
      </c>
      <c r="H56" s="441" t="str">
        <f t="shared" si="0"/>
        <v/>
      </c>
      <c r="I56" s="441" t="str">
        <f t="shared" si="1"/>
        <v/>
      </c>
    </row>
    <row r="57" spans="2:9">
      <c r="B57" s="40">
        <v>65</v>
      </c>
      <c r="C57" s="259" t="s">
        <v>127</v>
      </c>
      <c r="D57" s="453">
        <v>0</v>
      </c>
      <c r="E57" s="64" t="s">
        <v>145</v>
      </c>
      <c r="F57" s="64" t="s">
        <v>145</v>
      </c>
      <c r="H57" s="441" t="str">
        <f t="shared" si="0"/>
        <v/>
      </c>
      <c r="I57" s="441" t="str">
        <f t="shared" si="1"/>
        <v/>
      </c>
    </row>
    <row r="58" spans="2:9">
      <c r="B58" s="40">
        <v>66</v>
      </c>
      <c r="C58" s="259" t="s">
        <v>128</v>
      </c>
      <c r="D58" s="453">
        <v>0</v>
      </c>
      <c r="E58" s="64" t="s">
        <v>145</v>
      </c>
      <c r="F58" s="64" t="s">
        <v>145</v>
      </c>
      <c r="H58" s="441" t="str">
        <f t="shared" si="0"/>
        <v/>
      </c>
      <c r="I58" s="441" t="str">
        <f t="shared" si="1"/>
        <v/>
      </c>
    </row>
    <row r="59" spans="2:9">
      <c r="B59" s="40">
        <v>67</v>
      </c>
      <c r="C59" s="259" t="s">
        <v>129</v>
      </c>
      <c r="D59" s="453">
        <v>0</v>
      </c>
      <c r="E59" s="64" t="s">
        <v>145</v>
      </c>
      <c r="F59" s="64" t="s">
        <v>145</v>
      </c>
      <c r="H59" s="441" t="str">
        <f t="shared" si="0"/>
        <v/>
      </c>
      <c r="I59" s="441" t="str">
        <f t="shared" si="1"/>
        <v/>
      </c>
    </row>
    <row r="60" spans="2:9" ht="16.5" customHeight="1">
      <c r="B60" s="42"/>
      <c r="C60" s="25" t="s">
        <v>130</v>
      </c>
      <c r="D60" s="454">
        <f>SUM(D8:D59)</f>
        <v>0</v>
      </c>
      <c r="E60" s="35"/>
      <c r="F60" s="35"/>
      <c r="H60" s="454">
        <f>SUM(H8:H59)</f>
        <v>0</v>
      </c>
      <c r="I60" s="454">
        <f>SUM(I8:I59)</f>
        <v>0</v>
      </c>
    </row>
    <row r="61" spans="2:9" ht="43" customHeight="1">
      <c r="B61" s="487" t="s">
        <v>204</v>
      </c>
      <c r="C61" s="487"/>
      <c r="D61" s="487"/>
      <c r="E61" s="487"/>
      <c r="F61" s="487"/>
      <c r="G61" s="487"/>
      <c r="H61" s="487"/>
      <c r="I61" s="487"/>
    </row>
    <row r="62" spans="2:9" ht="25.5" customHeight="1">
      <c r="B62" s="487" t="s">
        <v>131</v>
      </c>
      <c r="C62" s="488"/>
      <c r="D62" s="488"/>
      <c r="E62" s="35"/>
      <c r="F62" s="35"/>
      <c r="H62" s="35"/>
      <c r="I62" s="35"/>
    </row>
    <row r="63" spans="2:9">
      <c r="B63" s="90" t="s">
        <v>242</v>
      </c>
      <c r="C63" s="65"/>
      <c r="D63" s="38"/>
      <c r="E63" s="35"/>
      <c r="F63" s="35"/>
      <c r="H63" s="35"/>
      <c r="I63" s="35"/>
    </row>
    <row r="64" spans="2:9">
      <c r="B64" s="66"/>
      <c r="C64" s="67"/>
      <c r="D64" s="38"/>
      <c r="E64" s="35"/>
      <c r="F64" s="35"/>
      <c r="H64" s="35"/>
      <c r="I64" s="35"/>
    </row>
    <row r="65" spans="2:9">
      <c r="B65" s="66"/>
      <c r="C65" s="65"/>
      <c r="D65" s="38"/>
      <c r="E65" s="35"/>
      <c r="F65" s="35"/>
      <c r="H65" s="35"/>
      <c r="I65" s="35"/>
    </row>
    <row r="66" spans="2:9">
      <c r="B66" s="66"/>
      <c r="C66" s="65"/>
      <c r="D66" s="38"/>
      <c r="E66" s="35"/>
      <c r="F66" s="35"/>
      <c r="H66" s="35"/>
      <c r="I66" s="35"/>
    </row>
    <row r="67" spans="2:9">
      <c r="B67" s="66"/>
      <c r="C67" s="65"/>
      <c r="D67" s="38"/>
      <c r="E67" s="35"/>
      <c r="F67" s="35"/>
      <c r="H67" s="35"/>
      <c r="I67" s="35"/>
    </row>
    <row r="68" spans="2:9">
      <c r="B68" s="66"/>
      <c r="C68" s="65"/>
      <c r="D68" s="38"/>
      <c r="E68" s="35"/>
      <c r="F68" s="35"/>
      <c r="H68" s="35"/>
      <c r="I68" s="35"/>
    </row>
    <row r="69" spans="2:9">
      <c r="B69" s="66"/>
      <c r="C69" s="65"/>
      <c r="D69" s="38"/>
      <c r="E69" s="35"/>
      <c r="F69" s="35"/>
      <c r="H69" s="35"/>
      <c r="I69" s="35"/>
    </row>
    <row r="70" spans="2:9">
      <c r="B70" s="66"/>
      <c r="C70" s="65"/>
      <c r="D70" s="38"/>
      <c r="E70" s="35"/>
      <c r="F70" s="35"/>
      <c r="H70" s="35"/>
      <c r="I70" s="35"/>
    </row>
    <row r="71" spans="2:9">
      <c r="B71" s="66"/>
      <c r="C71" s="65"/>
      <c r="D71" s="38"/>
      <c r="E71" s="35"/>
      <c r="F71" s="35"/>
      <c r="H71" s="35"/>
      <c r="I71" s="35"/>
    </row>
    <row r="72" spans="2:9">
      <c r="B72" s="66"/>
      <c r="C72" s="65"/>
      <c r="D72" s="38"/>
      <c r="E72" s="35"/>
      <c r="F72" s="35"/>
      <c r="H72" s="35"/>
      <c r="I72" s="35"/>
    </row>
    <row r="73" spans="2:9">
      <c r="B73" s="66"/>
      <c r="C73" s="65"/>
      <c r="D73" s="38"/>
      <c r="E73" s="35"/>
      <c r="F73" s="35"/>
      <c r="H73" s="35"/>
      <c r="I73" s="35"/>
    </row>
    <row r="74" spans="2:9">
      <c r="B74" s="66"/>
      <c r="C74" s="65"/>
      <c r="D74" s="38"/>
      <c r="E74" s="35"/>
      <c r="F74" s="35"/>
      <c r="H74" s="35"/>
      <c r="I74" s="35"/>
    </row>
    <row r="75" spans="2:9">
      <c r="B75" s="66"/>
      <c r="C75" s="65"/>
      <c r="D75" s="38"/>
      <c r="E75" s="35"/>
      <c r="F75" s="35"/>
      <c r="H75" s="35"/>
      <c r="I75" s="35"/>
    </row>
    <row r="76" spans="2:9">
      <c r="B76" s="35"/>
      <c r="C76" s="35"/>
      <c r="D76" s="35"/>
      <c r="E76" s="35"/>
      <c r="F76" s="35"/>
      <c r="H76" s="35"/>
      <c r="I76" s="35"/>
    </row>
    <row r="77" spans="2:9">
      <c r="B77" s="35"/>
      <c r="C77" s="35"/>
      <c r="D77" s="35"/>
      <c r="E77" s="35"/>
      <c r="F77" s="35"/>
      <c r="H77" s="35"/>
      <c r="I77" s="35"/>
    </row>
    <row r="78" spans="2:9">
      <c r="B78" s="35"/>
      <c r="C78" s="35"/>
      <c r="D78" s="35"/>
      <c r="E78" s="35"/>
      <c r="F78" s="35"/>
      <c r="H78" s="35"/>
      <c r="I78" s="35"/>
    </row>
    <row r="79" spans="2:9">
      <c r="B79" s="35"/>
      <c r="C79" s="35"/>
      <c r="D79" s="35"/>
      <c r="E79" s="35"/>
      <c r="F79" s="35"/>
      <c r="H79" s="35"/>
      <c r="I79" s="35"/>
    </row>
    <row r="80" spans="2:9">
      <c r="B80" s="35"/>
      <c r="C80" s="35"/>
      <c r="D80" s="35"/>
      <c r="E80" s="35"/>
      <c r="F80" s="35"/>
      <c r="H80" s="35"/>
      <c r="I80" s="35"/>
    </row>
    <row r="81" spans="2:9">
      <c r="B81" s="35"/>
      <c r="C81" s="35"/>
      <c r="D81" s="35"/>
      <c r="E81" s="35"/>
      <c r="F81" s="35"/>
      <c r="H81" s="35"/>
      <c r="I81" s="35"/>
    </row>
    <row r="82" spans="2:9">
      <c r="B82" s="35"/>
      <c r="C82" s="35"/>
      <c r="D82" s="35"/>
      <c r="E82" s="35"/>
      <c r="F82" s="35"/>
      <c r="H82" s="35"/>
      <c r="I82" s="35"/>
    </row>
    <row r="83" spans="2:9">
      <c r="B83" s="35"/>
      <c r="C83" s="35"/>
      <c r="D83" s="35"/>
      <c r="E83" s="35"/>
      <c r="F83" s="35"/>
      <c r="H83" s="35"/>
      <c r="I83" s="35"/>
    </row>
    <row r="84" spans="2:9">
      <c r="B84" s="35"/>
      <c r="C84" s="35"/>
      <c r="D84" s="35"/>
      <c r="E84" s="35"/>
      <c r="F84" s="35"/>
      <c r="H84" s="35"/>
      <c r="I84" s="35"/>
    </row>
    <row r="85" spans="2:9">
      <c r="B85" s="35"/>
      <c r="C85" s="35"/>
      <c r="D85" s="35"/>
      <c r="E85" s="35"/>
      <c r="F85" s="35"/>
      <c r="H85" s="35"/>
      <c r="I85" s="35"/>
    </row>
    <row r="86" spans="2:9" s="35" customFormat="1"/>
    <row r="87" spans="2:9" s="35" customFormat="1"/>
    <row r="88" spans="2:9" s="35" customFormat="1"/>
    <row r="89" spans="2:9" s="35" customFormat="1"/>
    <row r="90" spans="2:9" s="35" customFormat="1"/>
    <row r="91" spans="2:9" s="35" customFormat="1"/>
    <row r="92" spans="2:9" s="35" customFormat="1"/>
    <row r="93" spans="2:9" s="35" customFormat="1"/>
    <row r="94" spans="2:9" s="35" customFormat="1"/>
    <row r="95" spans="2:9" s="35" customFormat="1"/>
    <row r="96" spans="2:9"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sheetData>
  <mergeCells count="3">
    <mergeCell ref="B62:D62"/>
    <mergeCell ref="C1:F1"/>
    <mergeCell ref="B61:I61"/>
  </mergeCells>
  <dataValidations count="1">
    <dataValidation type="list" allowBlank="1" showInputMessage="1" showErrorMessage="1" sqref="E8:F59" xr:uid="{9C1B695C-7CF2-8544-80FF-60E01B99A432}">
      <formula1>$F$5:$F$6</formula1>
    </dataValidation>
  </dataValidations>
  <pageMargins left="0.7" right="0.7" top="0.75" bottom="0.75" header="0.3" footer="0.3"/>
  <pageSetup scale="91" orientation="landscape" horizontalDpi="0" verticalDpi="0"/>
  <headerFooter>
    <oddFooter>Page &amp;P de &amp;N</oddFooter>
  </headerFooter>
  <colBreaks count="1" manualBreakCount="1">
    <brk id="9" max="1048575" man="1"/>
  </col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0B36-713B-E840-AEA4-425D31BF0B1C}">
  <sheetPr>
    <tabColor rgb="FF92D050"/>
  </sheetPr>
  <dimension ref="A1:AU455"/>
  <sheetViews>
    <sheetView zoomScaleNormal="100" zoomScaleSheetLayoutView="100" workbookViewId="0">
      <selection activeCell="D4" sqref="D4"/>
    </sheetView>
  </sheetViews>
  <sheetFormatPr baseColWidth="10" defaultRowHeight="13"/>
  <cols>
    <col min="1" max="1" width="1" style="5" customWidth="1"/>
    <col min="2" max="2" width="12.83203125" customWidth="1"/>
    <col min="3" max="3" width="24.6640625" style="150" customWidth="1"/>
    <col min="4" max="4" width="21.1640625" style="150" customWidth="1"/>
    <col min="5" max="5" width="20.83203125" style="150" customWidth="1"/>
    <col min="6" max="6" width="16.1640625" style="4" customWidth="1"/>
    <col min="7" max="47" width="10.83203125" style="5"/>
  </cols>
  <sheetData>
    <row r="1" spans="2:6" s="5" customFormat="1" ht="108" customHeight="1">
      <c r="B1" s="494" t="s">
        <v>251</v>
      </c>
      <c r="C1" s="494"/>
      <c r="D1" s="494"/>
      <c r="E1" s="494"/>
      <c r="F1" s="494"/>
    </row>
    <row r="2" spans="2:6" s="5" customFormat="1" ht="45" customHeight="1">
      <c r="B2" s="495" t="s">
        <v>253</v>
      </c>
      <c r="C2" s="495"/>
      <c r="D2" s="495"/>
      <c r="E2" s="495"/>
      <c r="F2" s="495"/>
    </row>
    <row r="3" spans="2:6" ht="28">
      <c r="B3" s="369" t="s">
        <v>174</v>
      </c>
      <c r="C3" s="370" t="s">
        <v>4</v>
      </c>
      <c r="D3" s="370" t="s">
        <v>175</v>
      </c>
      <c r="E3" s="370" t="s">
        <v>176</v>
      </c>
      <c r="F3" s="371" t="s">
        <v>177</v>
      </c>
    </row>
    <row r="4" spans="2:6" ht="14">
      <c r="B4" s="366" t="str" cm="1">
        <f t="array" ref="B4:B46">IF(ISNUMBER(SEARCH("Oui",'Dévelopment Budget - SOMMAIRE'!H8:H50)),'Dévelopment Budget - SOMMAIRE'!$B8:$B50,"")</f>
        <v/>
      </c>
      <c r="C4" s="367" t="str" cm="1">
        <f t="array" ref="C4:C46">IF(ISNUMBER(SEARCH("Oui",'Dévelopment Budget - SOMMAIRE'!H8:H50)),'Dévelopment Budget - SOMMAIRE'!$C8:$C50,"")</f>
        <v/>
      </c>
      <c r="D4" s="358"/>
      <c r="E4" s="368" t="s">
        <v>146</v>
      </c>
      <c r="F4" s="441" t="str" cm="1">
        <f t="array" ref="F4:F46">IF(ISNUMBER(SEARCH("Oui",'Dévelopment Budget - SOMMAIRE'!H8:H50)),'Dévelopment Budget - SOMMAIRE'!$D8:$D50,"")</f>
        <v/>
      </c>
    </row>
    <row r="5" spans="2:6" ht="14">
      <c r="B5" s="148" t="str">
        <v/>
      </c>
      <c r="C5" s="149" t="str">
        <v/>
      </c>
      <c r="D5" s="224"/>
      <c r="E5" s="165" t="s">
        <v>146</v>
      </c>
      <c r="F5" s="441" t="str">
        <v/>
      </c>
    </row>
    <row r="6" spans="2:6" ht="14">
      <c r="B6" s="148" t="str">
        <v/>
      </c>
      <c r="C6" s="149" t="str">
        <v/>
      </c>
      <c r="D6" s="166"/>
      <c r="E6" s="165" t="s">
        <v>146</v>
      </c>
      <c r="F6" s="441" t="str">
        <v/>
      </c>
    </row>
    <row r="7" spans="2:6" ht="14">
      <c r="B7" s="148" t="str">
        <v/>
      </c>
      <c r="C7" s="149" t="str">
        <v/>
      </c>
      <c r="D7" s="166"/>
      <c r="E7" s="165" t="s">
        <v>146</v>
      </c>
      <c r="F7" s="441" t="str">
        <v/>
      </c>
    </row>
    <row r="8" spans="2:6" ht="14">
      <c r="B8" s="148" t="str">
        <v/>
      </c>
      <c r="C8" s="162" t="str">
        <v/>
      </c>
      <c r="D8" s="167"/>
      <c r="E8" s="165" t="s">
        <v>146</v>
      </c>
      <c r="F8" s="441" t="str">
        <v/>
      </c>
    </row>
    <row r="9" spans="2:6" ht="14">
      <c r="B9" s="148" t="str">
        <v/>
      </c>
      <c r="C9" s="149" t="str">
        <v/>
      </c>
      <c r="D9" s="166"/>
      <c r="E9" s="165" t="s">
        <v>146</v>
      </c>
      <c r="F9" s="441" t="str">
        <v/>
      </c>
    </row>
    <row r="10" spans="2:6" ht="14">
      <c r="B10" s="148" t="str">
        <v/>
      </c>
      <c r="C10" s="149" t="str">
        <v/>
      </c>
      <c r="D10" s="166"/>
      <c r="E10" s="165" t="s">
        <v>146</v>
      </c>
      <c r="F10" s="441" t="str">
        <v/>
      </c>
    </row>
    <row r="11" spans="2:6" ht="14">
      <c r="B11" s="148" t="str">
        <v/>
      </c>
      <c r="C11" s="149" t="str">
        <v/>
      </c>
      <c r="D11" s="166"/>
      <c r="E11" s="165" t="s">
        <v>146</v>
      </c>
      <c r="F11" s="441" t="str">
        <v/>
      </c>
    </row>
    <row r="12" spans="2:6" ht="14">
      <c r="B12" s="148" t="str">
        <v/>
      </c>
      <c r="C12" s="149" t="str">
        <v/>
      </c>
      <c r="D12" s="166"/>
      <c r="E12" s="165" t="s">
        <v>146</v>
      </c>
      <c r="F12" s="441" t="str">
        <v/>
      </c>
    </row>
    <row r="13" spans="2:6" ht="14">
      <c r="B13" s="148" t="str">
        <v/>
      </c>
      <c r="C13" s="149" t="str">
        <v/>
      </c>
      <c r="D13" s="166"/>
      <c r="E13" s="165" t="s">
        <v>146</v>
      </c>
      <c r="F13" s="441" t="str">
        <v/>
      </c>
    </row>
    <row r="14" spans="2:6" ht="14">
      <c r="B14" s="148" t="str">
        <v/>
      </c>
      <c r="C14" s="149" t="str">
        <v/>
      </c>
      <c r="D14" s="166"/>
      <c r="E14" s="165" t="s">
        <v>146</v>
      </c>
      <c r="F14" s="441" t="str">
        <v/>
      </c>
    </row>
    <row r="15" spans="2:6" ht="14">
      <c r="B15" s="148" t="str">
        <v/>
      </c>
      <c r="C15" s="149" t="str">
        <v/>
      </c>
      <c r="D15" s="166"/>
      <c r="E15" s="165" t="s">
        <v>146</v>
      </c>
      <c r="F15" s="441" t="str">
        <v/>
      </c>
    </row>
    <row r="16" spans="2:6" ht="14">
      <c r="B16" s="148" t="str">
        <v/>
      </c>
      <c r="C16" s="149" t="str">
        <v/>
      </c>
      <c r="D16" s="166"/>
      <c r="E16" s="165" t="s">
        <v>146</v>
      </c>
      <c r="F16" s="441" t="str">
        <v/>
      </c>
    </row>
    <row r="17" spans="2:6" ht="14">
      <c r="B17" s="148" t="str">
        <v/>
      </c>
      <c r="C17" s="149" t="str">
        <v/>
      </c>
      <c r="D17" s="166"/>
      <c r="E17" s="165" t="s">
        <v>146</v>
      </c>
      <c r="F17" s="441" t="str">
        <v/>
      </c>
    </row>
    <row r="18" spans="2:6" ht="14">
      <c r="B18" s="148" t="str">
        <v/>
      </c>
      <c r="C18" s="149" t="str">
        <v/>
      </c>
      <c r="D18" s="166"/>
      <c r="E18" s="165" t="s">
        <v>146</v>
      </c>
      <c r="F18" s="441" t="str">
        <v/>
      </c>
    </row>
    <row r="19" spans="2:6" ht="14">
      <c r="B19" s="148" t="str">
        <v/>
      </c>
      <c r="C19" s="149" t="str">
        <v/>
      </c>
      <c r="D19" s="166"/>
      <c r="E19" s="165" t="s">
        <v>146</v>
      </c>
      <c r="F19" s="441" t="str">
        <v/>
      </c>
    </row>
    <row r="20" spans="2:6" ht="14">
      <c r="B20" s="148" t="str">
        <v/>
      </c>
      <c r="C20" s="149" t="str">
        <v/>
      </c>
      <c r="D20" s="166"/>
      <c r="E20" s="165" t="s">
        <v>146</v>
      </c>
      <c r="F20" s="441" t="str">
        <v/>
      </c>
    </row>
    <row r="21" spans="2:6" ht="14">
      <c r="B21" s="148" t="str">
        <v/>
      </c>
      <c r="C21" s="149" t="str">
        <v/>
      </c>
      <c r="D21" s="166"/>
      <c r="E21" s="165" t="s">
        <v>146</v>
      </c>
      <c r="F21" s="441" t="str">
        <v/>
      </c>
    </row>
    <row r="22" spans="2:6" ht="14">
      <c r="B22" s="148" t="str">
        <v/>
      </c>
      <c r="C22" s="149" t="str">
        <v/>
      </c>
      <c r="D22" s="166"/>
      <c r="E22" s="165" t="s">
        <v>146</v>
      </c>
      <c r="F22" s="441" t="str">
        <v/>
      </c>
    </row>
    <row r="23" spans="2:6" ht="14">
      <c r="B23" s="148" t="str">
        <v/>
      </c>
      <c r="C23" s="149" t="str">
        <v/>
      </c>
      <c r="D23" s="166"/>
      <c r="E23" s="165" t="s">
        <v>146</v>
      </c>
      <c r="F23" s="441" t="str">
        <v/>
      </c>
    </row>
    <row r="24" spans="2:6" ht="14">
      <c r="B24" s="148" t="str">
        <v/>
      </c>
      <c r="C24" s="149" t="str">
        <v/>
      </c>
      <c r="D24" s="166"/>
      <c r="E24" s="165" t="s">
        <v>146</v>
      </c>
      <c r="F24" s="441" t="str">
        <v/>
      </c>
    </row>
    <row r="25" spans="2:6" ht="14">
      <c r="B25" s="148" t="str">
        <v/>
      </c>
      <c r="C25" s="149" t="str">
        <v/>
      </c>
      <c r="D25" s="166"/>
      <c r="E25" s="165" t="s">
        <v>146</v>
      </c>
      <c r="F25" s="441" t="str">
        <v/>
      </c>
    </row>
    <row r="26" spans="2:6" ht="14">
      <c r="B26" s="148" t="str">
        <v/>
      </c>
      <c r="C26" s="149" t="str">
        <v/>
      </c>
      <c r="D26" s="166"/>
      <c r="E26" s="165" t="s">
        <v>146</v>
      </c>
      <c r="F26" s="441" t="str">
        <v/>
      </c>
    </row>
    <row r="27" spans="2:6" ht="14">
      <c r="B27" s="148" t="str">
        <v/>
      </c>
      <c r="C27" s="149" t="str">
        <v/>
      </c>
      <c r="D27" s="166"/>
      <c r="E27" s="165" t="s">
        <v>146</v>
      </c>
      <c r="F27" s="441" t="str">
        <v/>
      </c>
    </row>
    <row r="28" spans="2:6" ht="14">
      <c r="B28" s="148" t="str">
        <v/>
      </c>
      <c r="C28" s="149" t="str">
        <v/>
      </c>
      <c r="D28" s="166"/>
      <c r="E28" s="165" t="s">
        <v>146</v>
      </c>
      <c r="F28" s="441" t="str">
        <v/>
      </c>
    </row>
    <row r="29" spans="2:6" ht="14">
      <c r="B29" s="148" t="str">
        <v/>
      </c>
      <c r="C29" s="149" t="str">
        <v/>
      </c>
      <c r="D29" s="166"/>
      <c r="E29" s="165" t="s">
        <v>146</v>
      </c>
      <c r="F29" s="441" t="str">
        <v/>
      </c>
    </row>
    <row r="30" spans="2:6" ht="14">
      <c r="B30" s="148" t="str">
        <v/>
      </c>
      <c r="C30" s="149" t="str">
        <v/>
      </c>
      <c r="D30" s="166"/>
      <c r="E30" s="165" t="s">
        <v>146</v>
      </c>
      <c r="F30" s="441" t="str">
        <v/>
      </c>
    </row>
    <row r="31" spans="2:6" ht="14">
      <c r="B31" s="148" t="str">
        <v/>
      </c>
      <c r="C31" s="149" t="str">
        <v/>
      </c>
      <c r="D31" s="166"/>
      <c r="E31" s="165" t="s">
        <v>146</v>
      </c>
      <c r="F31" s="441" t="str">
        <v/>
      </c>
    </row>
    <row r="32" spans="2:6" ht="14">
      <c r="B32" s="148" t="str">
        <v/>
      </c>
      <c r="C32" s="149" t="str">
        <v/>
      </c>
      <c r="D32" s="166"/>
      <c r="E32" s="165" t="s">
        <v>146</v>
      </c>
      <c r="F32" s="441" t="str">
        <v/>
      </c>
    </row>
    <row r="33" spans="2:6" ht="14">
      <c r="B33" s="148" t="str">
        <v/>
      </c>
      <c r="C33" s="149" t="str">
        <v/>
      </c>
      <c r="D33" s="166"/>
      <c r="E33" s="165" t="s">
        <v>146</v>
      </c>
      <c r="F33" s="441" t="str">
        <v/>
      </c>
    </row>
    <row r="34" spans="2:6" ht="14">
      <c r="B34" s="148" t="str">
        <v/>
      </c>
      <c r="C34" s="149" t="str">
        <v/>
      </c>
      <c r="D34" s="166"/>
      <c r="E34" s="165" t="s">
        <v>146</v>
      </c>
      <c r="F34" s="441" t="str">
        <v/>
      </c>
    </row>
    <row r="35" spans="2:6" ht="14">
      <c r="B35" s="148" t="str">
        <v/>
      </c>
      <c r="C35" s="149" t="str">
        <v/>
      </c>
      <c r="D35" s="166"/>
      <c r="E35" s="165" t="s">
        <v>146</v>
      </c>
      <c r="F35" s="441" t="str">
        <v/>
      </c>
    </row>
    <row r="36" spans="2:6" ht="14">
      <c r="B36" s="148" t="str">
        <v/>
      </c>
      <c r="C36" s="149" t="str">
        <v/>
      </c>
      <c r="D36" s="166"/>
      <c r="E36" s="165" t="s">
        <v>146</v>
      </c>
      <c r="F36" s="441" t="str">
        <v/>
      </c>
    </row>
    <row r="37" spans="2:6" ht="14">
      <c r="B37" s="148" t="str">
        <v/>
      </c>
      <c r="C37" s="149" t="str">
        <v/>
      </c>
      <c r="D37" s="166"/>
      <c r="E37" s="165" t="s">
        <v>146</v>
      </c>
      <c r="F37" s="441" t="str">
        <v/>
      </c>
    </row>
    <row r="38" spans="2:6" ht="14">
      <c r="B38" s="148" t="str">
        <v/>
      </c>
      <c r="C38" s="149" t="str">
        <v/>
      </c>
      <c r="D38" s="166"/>
      <c r="E38" s="165" t="s">
        <v>146</v>
      </c>
      <c r="F38" s="441" t="str">
        <v/>
      </c>
    </row>
    <row r="39" spans="2:6" ht="14">
      <c r="B39" s="148" t="str">
        <v/>
      </c>
      <c r="C39" s="149" t="str">
        <v/>
      </c>
      <c r="D39" s="166"/>
      <c r="E39" s="165" t="s">
        <v>146</v>
      </c>
      <c r="F39" s="441" t="str">
        <v/>
      </c>
    </row>
    <row r="40" spans="2:6" ht="14">
      <c r="B40" s="148" t="str">
        <v/>
      </c>
      <c r="C40" s="149" t="str">
        <v/>
      </c>
      <c r="D40" s="166"/>
      <c r="E40" s="165" t="s">
        <v>146</v>
      </c>
      <c r="F40" s="441" t="str">
        <v/>
      </c>
    </row>
    <row r="41" spans="2:6" ht="14">
      <c r="B41" s="148" t="str">
        <v/>
      </c>
      <c r="C41" s="149" t="str">
        <v/>
      </c>
      <c r="D41" s="166"/>
      <c r="E41" s="165" t="s">
        <v>146</v>
      </c>
      <c r="F41" s="441" t="str">
        <v/>
      </c>
    </row>
    <row r="42" spans="2:6" ht="14">
      <c r="B42" s="148" t="str">
        <v/>
      </c>
      <c r="C42" s="149" t="str">
        <v/>
      </c>
      <c r="D42" s="166"/>
      <c r="E42" s="165" t="s">
        <v>146</v>
      </c>
      <c r="F42" s="441" t="str">
        <v/>
      </c>
    </row>
    <row r="43" spans="2:6" ht="14">
      <c r="B43" s="148" t="str">
        <v/>
      </c>
      <c r="C43" s="149" t="str">
        <v/>
      </c>
      <c r="D43" s="166"/>
      <c r="E43" s="165" t="s">
        <v>146</v>
      </c>
      <c r="F43" s="441" t="str">
        <v/>
      </c>
    </row>
    <row r="44" spans="2:6" ht="14">
      <c r="B44" s="148" t="str">
        <v/>
      </c>
      <c r="C44" s="149" t="str">
        <v/>
      </c>
      <c r="D44" s="166"/>
      <c r="E44" s="165" t="s">
        <v>146</v>
      </c>
      <c r="F44" s="441" t="str">
        <v/>
      </c>
    </row>
    <row r="45" spans="2:6" ht="14">
      <c r="B45" s="148" t="str">
        <v/>
      </c>
      <c r="C45" s="149" t="str">
        <v/>
      </c>
      <c r="D45" s="166"/>
      <c r="E45" s="165" t="s">
        <v>146</v>
      </c>
      <c r="F45" s="441" t="str">
        <v/>
      </c>
    </row>
    <row r="46" spans="2:6" ht="14">
      <c r="B46" s="148" t="str">
        <v/>
      </c>
      <c r="C46" s="149" t="str">
        <v/>
      </c>
      <c r="D46" s="166"/>
      <c r="E46" s="165" t="s">
        <v>146</v>
      </c>
      <c r="F46" s="441" t="str">
        <v/>
      </c>
    </row>
    <row r="47" spans="2:6" s="5" customFormat="1">
      <c r="B47" s="496" t="s">
        <v>2</v>
      </c>
      <c r="C47" s="496"/>
      <c r="D47" s="496"/>
      <c r="E47" s="497"/>
      <c r="F47" s="348">
        <f>SUM(_xlfn.ANCHORARRAY(F4))</f>
        <v>0</v>
      </c>
    </row>
    <row r="48" spans="2:6" s="5" customFormat="1">
      <c r="C48" s="153"/>
      <c r="D48" s="153"/>
      <c r="E48" s="153"/>
      <c r="F48" s="346"/>
    </row>
    <row r="49" spans="2:6" s="5" customFormat="1">
      <c r="C49" s="153"/>
      <c r="D49" s="153"/>
      <c r="E49" s="153"/>
      <c r="F49" s="346"/>
    </row>
    <row r="50" spans="2:6" ht="39" customHeight="1">
      <c r="B50" s="498" t="s">
        <v>168</v>
      </c>
      <c r="C50" s="499"/>
      <c r="D50" s="163"/>
      <c r="E50" s="163" t="s">
        <v>146</v>
      </c>
      <c r="F50" s="6">
        <f>'Dévelopment Budget - SOMMAIRE'!D46</f>
        <v>0</v>
      </c>
    </row>
    <row r="51" spans="2:6" ht="33" customHeight="1">
      <c r="B51" s="498" t="s">
        <v>169</v>
      </c>
      <c r="C51" s="499"/>
      <c r="D51" s="163"/>
      <c r="E51" s="163" t="s">
        <v>146</v>
      </c>
      <c r="F51" s="6">
        <f>'Dévelopment Budget - SOMMAIRE'!D48</f>
        <v>0</v>
      </c>
    </row>
    <row r="52" spans="2:6" s="5" customFormat="1" ht="14">
      <c r="C52" s="153"/>
      <c r="D52" s="153"/>
      <c r="E52" s="347" t="s">
        <v>2</v>
      </c>
      <c r="F52" s="349">
        <f>F47+F50+F51</f>
        <v>0</v>
      </c>
    </row>
    <row r="53" spans="2:6" s="5" customFormat="1">
      <c r="B53" s="339" t="s">
        <v>179</v>
      </c>
      <c r="C53" s="336"/>
      <c r="D53" s="336"/>
      <c r="E53" s="336"/>
      <c r="F53" s="337"/>
    </row>
    <row r="54" spans="2:6">
      <c r="B54" s="2"/>
      <c r="C54" s="151"/>
      <c r="D54" s="490"/>
      <c r="E54" s="491"/>
      <c r="F54" s="7"/>
    </row>
    <row r="55" spans="2:6">
      <c r="B55" s="3"/>
      <c r="C55" s="152"/>
      <c r="D55" s="492"/>
      <c r="E55" s="493"/>
      <c r="F55" s="8"/>
    </row>
    <row r="56" spans="2:6" s="5" customFormat="1">
      <c r="B56" s="332" t="s">
        <v>178</v>
      </c>
      <c r="C56" s="333"/>
      <c r="D56" s="333" t="s">
        <v>0</v>
      </c>
      <c r="E56" s="333"/>
      <c r="F56" s="334" t="s">
        <v>1</v>
      </c>
    </row>
    <row r="57" spans="2:6" s="5" customFormat="1">
      <c r="C57" s="153"/>
      <c r="D57" s="153"/>
      <c r="E57" s="153"/>
      <c r="F57" s="346"/>
    </row>
    <row r="58" spans="2:6" s="5" customFormat="1">
      <c r="C58" s="153"/>
      <c r="D58" s="153"/>
      <c r="E58" s="153"/>
      <c r="F58" s="346"/>
    </row>
    <row r="59" spans="2:6" s="5" customFormat="1">
      <c r="C59" s="153"/>
      <c r="D59" s="153"/>
      <c r="E59" s="153"/>
      <c r="F59" s="346"/>
    </row>
    <row r="60" spans="2:6" s="5" customFormat="1">
      <c r="C60" s="153"/>
      <c r="D60" s="153"/>
      <c r="E60" s="153"/>
      <c r="F60" s="346"/>
    </row>
    <row r="61" spans="2:6" s="5" customFormat="1">
      <c r="C61" s="153"/>
      <c r="D61" s="153"/>
      <c r="E61" s="153"/>
      <c r="F61" s="346"/>
    </row>
    <row r="62" spans="2:6" s="5" customFormat="1">
      <c r="C62" s="153"/>
      <c r="D62" s="153"/>
      <c r="E62" s="153"/>
      <c r="F62" s="346"/>
    </row>
    <row r="63" spans="2:6" s="5" customFormat="1">
      <c r="C63" s="153"/>
      <c r="D63" s="153"/>
      <c r="E63" s="153"/>
      <c r="F63" s="346"/>
    </row>
    <row r="64" spans="2:6" s="5" customFormat="1">
      <c r="C64" s="153"/>
      <c r="D64" s="153"/>
      <c r="E64" s="153"/>
      <c r="F64" s="346"/>
    </row>
    <row r="65" spans="3:6" s="5" customFormat="1">
      <c r="C65" s="153"/>
      <c r="D65" s="153"/>
      <c r="E65" s="153"/>
      <c r="F65" s="346"/>
    </row>
    <row r="66" spans="3:6" s="5" customFormat="1">
      <c r="C66" s="153"/>
      <c r="D66" s="153"/>
      <c r="E66" s="153"/>
      <c r="F66" s="346"/>
    </row>
    <row r="67" spans="3:6" s="5" customFormat="1">
      <c r="C67" s="153"/>
      <c r="D67" s="153"/>
      <c r="E67" s="153"/>
      <c r="F67" s="346"/>
    </row>
    <row r="68" spans="3:6" s="5" customFormat="1">
      <c r="C68" s="153"/>
      <c r="D68" s="153"/>
      <c r="E68" s="153"/>
      <c r="F68" s="346"/>
    </row>
    <row r="69" spans="3:6" s="5" customFormat="1">
      <c r="C69" s="153"/>
      <c r="D69" s="153"/>
      <c r="E69" s="153"/>
      <c r="F69" s="346"/>
    </row>
    <row r="70" spans="3:6" s="5" customFormat="1">
      <c r="C70" s="153"/>
      <c r="D70" s="153"/>
      <c r="E70" s="153"/>
      <c r="F70" s="346"/>
    </row>
    <row r="71" spans="3:6" s="5" customFormat="1">
      <c r="C71" s="153"/>
      <c r="D71" s="153"/>
      <c r="E71" s="153"/>
      <c r="F71" s="346"/>
    </row>
    <row r="72" spans="3:6" s="5" customFormat="1">
      <c r="C72" s="153"/>
      <c r="D72" s="153"/>
      <c r="E72" s="153"/>
      <c r="F72" s="346"/>
    </row>
    <row r="73" spans="3:6" s="5" customFormat="1">
      <c r="C73" s="153"/>
      <c r="D73" s="153"/>
      <c r="E73" s="153"/>
      <c r="F73" s="346"/>
    </row>
    <row r="74" spans="3:6" s="5" customFormat="1">
      <c r="C74" s="153"/>
      <c r="D74" s="153"/>
      <c r="E74" s="153"/>
      <c r="F74" s="346"/>
    </row>
    <row r="75" spans="3:6" s="5" customFormat="1" ht="17" customHeight="1">
      <c r="C75" s="153"/>
      <c r="D75" s="153"/>
      <c r="E75" s="153"/>
      <c r="F75" s="346"/>
    </row>
    <row r="76" spans="3:6" s="5" customFormat="1" ht="17" hidden="1" customHeight="1">
      <c r="C76" s="338" t="s">
        <v>146</v>
      </c>
      <c r="D76" s="153"/>
      <c r="E76" s="153"/>
      <c r="F76" s="346"/>
    </row>
    <row r="77" spans="3:6" s="5" customFormat="1" ht="17" hidden="1" customHeight="1">
      <c r="C77" s="338" t="s">
        <v>166</v>
      </c>
      <c r="D77" s="153"/>
      <c r="E77" s="153"/>
      <c r="F77" s="346"/>
    </row>
    <row r="78" spans="3:6" s="5" customFormat="1" ht="17" hidden="1" customHeight="1">
      <c r="C78" s="338" t="s">
        <v>259</v>
      </c>
      <c r="D78" s="153"/>
      <c r="E78" s="153"/>
      <c r="F78" s="346"/>
    </row>
    <row r="79" spans="3:6" s="5" customFormat="1" ht="17" hidden="1" customHeight="1">
      <c r="C79" s="338" t="s">
        <v>260</v>
      </c>
      <c r="D79" s="153"/>
      <c r="E79" s="153"/>
      <c r="F79" s="346"/>
    </row>
    <row r="80" spans="3:6" s="5" customFormat="1" ht="17" hidden="1" customHeight="1">
      <c r="C80" s="338" t="s">
        <v>261</v>
      </c>
      <c r="D80" s="153"/>
      <c r="E80" s="153"/>
      <c r="F80" s="346"/>
    </row>
    <row r="81" spans="3:6" s="5" customFormat="1" ht="17" hidden="1" customHeight="1">
      <c r="C81" s="338" t="s">
        <v>262</v>
      </c>
      <c r="D81" s="153"/>
      <c r="E81" s="153"/>
      <c r="F81" s="346"/>
    </row>
    <row r="82" spans="3:6" s="5" customFormat="1" ht="17" hidden="1" customHeight="1">
      <c r="C82" s="338" t="s">
        <v>263</v>
      </c>
      <c r="D82" s="153"/>
      <c r="E82" s="153"/>
      <c r="F82" s="346"/>
    </row>
    <row r="83" spans="3:6" s="5" customFormat="1" ht="17" hidden="1" customHeight="1">
      <c r="C83" s="338" t="s">
        <v>264</v>
      </c>
      <c r="D83" s="153"/>
      <c r="E83" s="153"/>
      <c r="F83" s="346"/>
    </row>
    <row r="84" spans="3:6" s="5" customFormat="1" ht="17" hidden="1" customHeight="1">
      <c r="C84" s="338" t="s">
        <v>265</v>
      </c>
      <c r="D84" s="153"/>
      <c r="E84" s="153"/>
      <c r="F84" s="346"/>
    </row>
    <row r="85" spans="3:6" s="5" customFormat="1" ht="17" hidden="1" customHeight="1">
      <c r="C85" s="338" t="s">
        <v>266</v>
      </c>
      <c r="D85" s="153"/>
      <c r="E85" s="153"/>
      <c r="F85" s="346"/>
    </row>
    <row r="86" spans="3:6" s="5" customFormat="1" ht="17" hidden="1" customHeight="1">
      <c r="C86" s="338" t="s">
        <v>167</v>
      </c>
      <c r="D86" s="153"/>
      <c r="E86" s="153"/>
      <c r="F86" s="346"/>
    </row>
    <row r="87" spans="3:6" s="5" customFormat="1">
      <c r="C87" s="153"/>
      <c r="D87" s="153"/>
      <c r="E87" s="153"/>
      <c r="F87" s="346"/>
    </row>
    <row r="88" spans="3:6" s="5" customFormat="1">
      <c r="C88" s="153"/>
      <c r="D88" s="153"/>
      <c r="E88" s="153"/>
      <c r="F88" s="346"/>
    </row>
    <row r="89" spans="3:6" s="5" customFormat="1">
      <c r="C89" s="153"/>
      <c r="D89" s="153"/>
      <c r="E89" s="153"/>
      <c r="F89" s="346"/>
    </row>
    <row r="90" spans="3:6" s="5" customFormat="1">
      <c r="C90" s="153"/>
      <c r="D90" s="153"/>
      <c r="E90" s="153"/>
      <c r="F90" s="346"/>
    </row>
    <row r="91" spans="3:6" s="5" customFormat="1">
      <c r="C91" s="153"/>
      <c r="D91" s="153"/>
      <c r="E91" s="153"/>
      <c r="F91" s="346"/>
    </row>
    <row r="92" spans="3:6" s="5" customFormat="1">
      <c r="C92" s="153"/>
      <c r="D92" s="153"/>
      <c r="E92" s="153"/>
      <c r="F92" s="346"/>
    </row>
    <row r="93" spans="3:6" s="5" customFormat="1">
      <c r="C93" s="153"/>
      <c r="D93" s="153"/>
      <c r="E93" s="153"/>
      <c r="F93" s="346"/>
    </row>
    <row r="94" spans="3:6" s="5" customFormat="1">
      <c r="C94" s="153"/>
      <c r="D94" s="153"/>
      <c r="E94" s="153"/>
      <c r="F94" s="346"/>
    </row>
    <row r="95" spans="3:6" s="5" customFormat="1">
      <c r="C95" s="153"/>
      <c r="D95" s="153"/>
      <c r="E95" s="153"/>
      <c r="F95" s="346"/>
    </row>
    <row r="96" spans="3:6" s="5" customFormat="1">
      <c r="C96" s="153"/>
      <c r="D96" s="153"/>
      <c r="E96" s="153"/>
      <c r="F96" s="346"/>
    </row>
    <row r="97" spans="3:6" s="5" customFormat="1">
      <c r="C97" s="153"/>
      <c r="D97" s="153"/>
      <c r="E97" s="153"/>
      <c r="F97" s="346"/>
    </row>
    <row r="98" spans="3:6" s="5" customFormat="1">
      <c r="C98" s="153"/>
      <c r="D98" s="153"/>
      <c r="E98" s="153"/>
      <c r="F98" s="346"/>
    </row>
    <row r="99" spans="3:6" s="5" customFormat="1">
      <c r="C99" s="153"/>
      <c r="D99" s="153"/>
      <c r="E99" s="153"/>
      <c r="F99" s="346"/>
    </row>
    <row r="100" spans="3:6" s="5" customFormat="1">
      <c r="C100" s="153"/>
      <c r="D100" s="153"/>
      <c r="E100" s="153"/>
      <c r="F100" s="346"/>
    </row>
    <row r="101" spans="3:6" s="5" customFormat="1">
      <c r="C101" s="153"/>
      <c r="D101" s="153"/>
      <c r="E101" s="153"/>
      <c r="F101" s="346"/>
    </row>
    <row r="102" spans="3:6" s="5" customFormat="1">
      <c r="C102" s="153"/>
      <c r="D102" s="153"/>
      <c r="E102" s="153"/>
      <c r="F102" s="346"/>
    </row>
    <row r="103" spans="3:6" s="5" customFormat="1">
      <c r="C103" s="153"/>
      <c r="D103" s="153"/>
      <c r="E103" s="153"/>
      <c r="F103" s="346"/>
    </row>
    <row r="104" spans="3:6" s="5" customFormat="1">
      <c r="C104" s="153"/>
      <c r="D104" s="153"/>
      <c r="E104" s="153"/>
      <c r="F104" s="346"/>
    </row>
    <row r="105" spans="3:6" s="5" customFormat="1">
      <c r="C105" s="153"/>
      <c r="D105" s="153"/>
      <c r="E105" s="153"/>
      <c r="F105" s="346"/>
    </row>
    <row r="106" spans="3:6" s="5" customFormat="1">
      <c r="C106" s="153"/>
      <c r="D106" s="153"/>
      <c r="E106" s="153"/>
      <c r="F106" s="346"/>
    </row>
    <row r="107" spans="3:6" s="5" customFormat="1">
      <c r="C107" s="153"/>
      <c r="D107" s="153"/>
      <c r="E107" s="153"/>
      <c r="F107" s="346"/>
    </row>
    <row r="108" spans="3:6" s="5" customFormat="1">
      <c r="C108" s="153"/>
      <c r="D108" s="153"/>
      <c r="E108" s="153"/>
      <c r="F108" s="346"/>
    </row>
    <row r="109" spans="3:6" s="5" customFormat="1">
      <c r="C109" s="153"/>
      <c r="D109" s="153"/>
      <c r="E109" s="153"/>
      <c r="F109" s="346"/>
    </row>
    <row r="110" spans="3:6" s="5" customFormat="1">
      <c r="C110" s="153"/>
      <c r="D110" s="153"/>
      <c r="E110" s="153"/>
      <c r="F110" s="346"/>
    </row>
    <row r="111" spans="3:6" s="5" customFormat="1">
      <c r="C111" s="153"/>
      <c r="D111" s="153"/>
      <c r="E111" s="153"/>
      <c r="F111" s="346"/>
    </row>
    <row r="112" spans="3:6" s="5" customFormat="1">
      <c r="C112" s="153"/>
      <c r="D112" s="153"/>
      <c r="E112" s="153"/>
      <c r="F112" s="346"/>
    </row>
    <row r="113" spans="3:6" s="5" customFormat="1">
      <c r="C113" s="153"/>
      <c r="D113" s="153"/>
      <c r="E113" s="153"/>
      <c r="F113" s="346"/>
    </row>
    <row r="114" spans="3:6" s="5" customFormat="1">
      <c r="C114" s="153"/>
      <c r="D114" s="153"/>
      <c r="E114" s="153"/>
      <c r="F114" s="346"/>
    </row>
    <row r="115" spans="3:6" s="5" customFormat="1">
      <c r="C115" s="153"/>
      <c r="D115" s="153"/>
      <c r="E115" s="153"/>
      <c r="F115" s="346"/>
    </row>
    <row r="116" spans="3:6" s="5" customFormat="1">
      <c r="C116" s="153"/>
      <c r="D116" s="153"/>
      <c r="E116" s="153"/>
      <c r="F116" s="346"/>
    </row>
    <row r="117" spans="3:6" s="5" customFormat="1">
      <c r="C117" s="153"/>
      <c r="D117" s="153"/>
      <c r="E117" s="153"/>
      <c r="F117" s="346"/>
    </row>
    <row r="118" spans="3:6" s="5" customFormat="1">
      <c r="C118" s="153"/>
      <c r="D118" s="153"/>
      <c r="E118" s="153"/>
      <c r="F118" s="346"/>
    </row>
    <row r="119" spans="3:6" s="5" customFormat="1">
      <c r="C119" s="153"/>
      <c r="D119" s="153"/>
      <c r="E119" s="153"/>
      <c r="F119" s="346"/>
    </row>
    <row r="120" spans="3:6" s="5" customFormat="1">
      <c r="C120" s="153"/>
      <c r="D120" s="153"/>
      <c r="E120" s="153"/>
      <c r="F120" s="346"/>
    </row>
    <row r="121" spans="3:6" s="5" customFormat="1">
      <c r="C121" s="153"/>
      <c r="D121" s="153"/>
      <c r="E121" s="153"/>
      <c r="F121" s="346"/>
    </row>
    <row r="122" spans="3:6" s="5" customFormat="1">
      <c r="C122" s="153"/>
      <c r="D122" s="153"/>
      <c r="E122" s="153"/>
      <c r="F122" s="346"/>
    </row>
    <row r="123" spans="3:6" s="5" customFormat="1">
      <c r="C123" s="153"/>
      <c r="D123" s="153"/>
      <c r="E123" s="153"/>
      <c r="F123" s="346"/>
    </row>
    <row r="124" spans="3:6" s="5" customFormat="1">
      <c r="C124" s="153"/>
      <c r="D124" s="153"/>
      <c r="E124" s="153"/>
      <c r="F124" s="346"/>
    </row>
    <row r="125" spans="3:6" s="5" customFormat="1">
      <c r="C125" s="153"/>
      <c r="D125" s="153"/>
      <c r="E125" s="153"/>
      <c r="F125" s="346"/>
    </row>
    <row r="126" spans="3:6" s="5" customFormat="1">
      <c r="C126" s="153"/>
      <c r="D126" s="153"/>
      <c r="E126" s="153"/>
      <c r="F126" s="346"/>
    </row>
    <row r="127" spans="3:6" s="5" customFormat="1">
      <c r="C127" s="153"/>
      <c r="D127" s="153"/>
      <c r="E127" s="153"/>
      <c r="F127" s="346"/>
    </row>
    <row r="128" spans="3:6" s="5" customFormat="1">
      <c r="C128" s="153"/>
      <c r="D128" s="153"/>
      <c r="E128" s="153"/>
      <c r="F128" s="346"/>
    </row>
    <row r="129" spans="3:6" s="5" customFormat="1">
      <c r="C129" s="153"/>
      <c r="D129" s="153"/>
      <c r="E129" s="153"/>
      <c r="F129" s="346"/>
    </row>
    <row r="130" spans="3:6" s="5" customFormat="1">
      <c r="C130" s="153"/>
      <c r="D130" s="153"/>
      <c r="E130" s="153"/>
      <c r="F130" s="346"/>
    </row>
    <row r="131" spans="3:6" s="5" customFormat="1">
      <c r="C131" s="153"/>
      <c r="D131" s="153"/>
      <c r="E131" s="153"/>
      <c r="F131" s="346"/>
    </row>
    <row r="132" spans="3:6" s="5" customFormat="1">
      <c r="C132" s="153"/>
      <c r="D132" s="153"/>
      <c r="E132" s="153"/>
      <c r="F132" s="346"/>
    </row>
    <row r="133" spans="3:6" s="5" customFormat="1">
      <c r="C133" s="153"/>
      <c r="D133" s="153"/>
      <c r="E133" s="153"/>
      <c r="F133" s="346"/>
    </row>
    <row r="134" spans="3:6" s="5" customFormat="1">
      <c r="C134" s="153"/>
      <c r="D134" s="153"/>
      <c r="E134" s="153"/>
      <c r="F134" s="346"/>
    </row>
    <row r="135" spans="3:6" s="5" customFormat="1">
      <c r="C135" s="153"/>
      <c r="D135" s="153"/>
      <c r="E135" s="153"/>
      <c r="F135" s="346"/>
    </row>
    <row r="136" spans="3:6" s="5" customFormat="1">
      <c r="C136" s="153"/>
      <c r="D136" s="153"/>
      <c r="E136" s="153"/>
      <c r="F136" s="346"/>
    </row>
    <row r="137" spans="3:6" s="5" customFormat="1">
      <c r="C137" s="153"/>
      <c r="D137" s="153"/>
      <c r="E137" s="153"/>
      <c r="F137" s="346"/>
    </row>
    <row r="138" spans="3:6" s="5" customFormat="1">
      <c r="C138" s="153"/>
      <c r="D138" s="153"/>
      <c r="E138" s="153"/>
      <c r="F138" s="346"/>
    </row>
    <row r="139" spans="3:6" s="5" customFormat="1">
      <c r="C139" s="153"/>
      <c r="D139" s="153"/>
      <c r="E139" s="153"/>
      <c r="F139" s="346"/>
    </row>
    <row r="140" spans="3:6" s="5" customFormat="1">
      <c r="C140" s="153"/>
      <c r="D140" s="153"/>
      <c r="E140" s="153"/>
      <c r="F140" s="346"/>
    </row>
    <row r="141" spans="3:6" s="5" customFormat="1">
      <c r="C141" s="153"/>
      <c r="D141" s="153"/>
      <c r="E141" s="153"/>
      <c r="F141" s="346"/>
    </row>
    <row r="142" spans="3:6" s="5" customFormat="1">
      <c r="C142" s="153"/>
      <c r="D142" s="153"/>
      <c r="E142" s="153"/>
      <c r="F142" s="346"/>
    </row>
    <row r="143" spans="3:6" s="5" customFormat="1">
      <c r="C143" s="153"/>
      <c r="D143" s="153"/>
      <c r="E143" s="153"/>
      <c r="F143" s="346"/>
    </row>
    <row r="144" spans="3:6" s="5" customFormat="1">
      <c r="C144" s="153"/>
      <c r="D144" s="153"/>
      <c r="E144" s="153"/>
      <c r="F144" s="346"/>
    </row>
    <row r="145" spans="3:6" s="5" customFormat="1">
      <c r="C145" s="153"/>
      <c r="D145" s="153"/>
      <c r="E145" s="153"/>
      <c r="F145" s="346"/>
    </row>
    <row r="146" spans="3:6" s="5" customFormat="1">
      <c r="C146" s="153"/>
      <c r="D146" s="153"/>
      <c r="E146" s="153"/>
      <c r="F146" s="346"/>
    </row>
    <row r="147" spans="3:6" s="5" customFormat="1">
      <c r="C147" s="153"/>
      <c r="D147" s="153"/>
      <c r="E147" s="153"/>
      <c r="F147" s="346"/>
    </row>
    <row r="148" spans="3:6" s="5" customFormat="1">
      <c r="C148" s="153"/>
      <c r="D148" s="153"/>
      <c r="E148" s="153"/>
      <c r="F148" s="346"/>
    </row>
    <row r="149" spans="3:6" s="5" customFormat="1">
      <c r="C149" s="153"/>
      <c r="D149" s="153"/>
      <c r="E149" s="153"/>
      <c r="F149" s="346"/>
    </row>
    <row r="150" spans="3:6" s="5" customFormat="1">
      <c r="C150" s="153"/>
      <c r="D150" s="153"/>
      <c r="E150" s="153"/>
      <c r="F150" s="346"/>
    </row>
    <row r="151" spans="3:6" s="5" customFormat="1">
      <c r="C151" s="153"/>
      <c r="D151" s="153"/>
      <c r="E151" s="153"/>
      <c r="F151" s="346"/>
    </row>
    <row r="152" spans="3:6" s="5" customFormat="1">
      <c r="C152" s="153"/>
      <c r="D152" s="153"/>
      <c r="E152" s="153"/>
      <c r="F152" s="346"/>
    </row>
    <row r="153" spans="3:6" s="5" customFormat="1">
      <c r="C153" s="153"/>
      <c r="D153" s="153"/>
      <c r="E153" s="153"/>
      <c r="F153" s="346"/>
    </row>
    <row r="154" spans="3:6" s="5" customFormat="1">
      <c r="C154" s="153"/>
      <c r="D154" s="153"/>
      <c r="E154" s="153"/>
      <c r="F154" s="346"/>
    </row>
    <row r="155" spans="3:6" s="5" customFormat="1">
      <c r="C155" s="153"/>
      <c r="D155" s="153"/>
      <c r="E155" s="153"/>
      <c r="F155" s="346"/>
    </row>
    <row r="156" spans="3:6" s="5" customFormat="1">
      <c r="C156" s="153"/>
      <c r="D156" s="153"/>
      <c r="E156" s="153"/>
      <c r="F156" s="346"/>
    </row>
    <row r="157" spans="3:6" s="5" customFormat="1">
      <c r="C157" s="153"/>
      <c r="D157" s="153"/>
      <c r="E157" s="153"/>
      <c r="F157" s="346"/>
    </row>
    <row r="158" spans="3:6" s="5" customFormat="1">
      <c r="C158" s="153"/>
      <c r="D158" s="153"/>
      <c r="E158" s="153"/>
      <c r="F158" s="346"/>
    </row>
    <row r="159" spans="3:6" s="5" customFormat="1">
      <c r="C159" s="153"/>
      <c r="D159" s="153"/>
      <c r="E159" s="153"/>
      <c r="F159" s="346"/>
    </row>
    <row r="160" spans="3:6" s="5" customFormat="1">
      <c r="C160" s="153"/>
      <c r="D160" s="153"/>
      <c r="E160" s="153"/>
      <c r="F160" s="346"/>
    </row>
    <row r="161" spans="3:6" s="5" customFormat="1">
      <c r="C161" s="153"/>
      <c r="D161" s="153"/>
      <c r="E161" s="153"/>
      <c r="F161" s="346"/>
    </row>
    <row r="162" spans="3:6" s="5" customFormat="1">
      <c r="C162" s="153"/>
      <c r="D162" s="153"/>
      <c r="E162" s="153"/>
      <c r="F162" s="346"/>
    </row>
    <row r="163" spans="3:6" s="5" customFormat="1">
      <c r="C163" s="153"/>
      <c r="D163" s="153"/>
      <c r="E163" s="153"/>
      <c r="F163" s="346"/>
    </row>
    <row r="164" spans="3:6" s="5" customFormat="1">
      <c r="C164" s="153"/>
      <c r="D164" s="153"/>
      <c r="E164" s="153"/>
      <c r="F164" s="346"/>
    </row>
    <row r="165" spans="3:6" s="5" customFormat="1">
      <c r="C165" s="153"/>
      <c r="D165" s="153"/>
      <c r="E165" s="153"/>
      <c r="F165" s="346"/>
    </row>
    <row r="166" spans="3:6" s="5" customFormat="1">
      <c r="C166" s="153"/>
      <c r="D166" s="153"/>
      <c r="E166" s="153"/>
      <c r="F166" s="346"/>
    </row>
    <row r="167" spans="3:6" s="5" customFormat="1">
      <c r="C167" s="153"/>
      <c r="D167" s="153"/>
      <c r="E167" s="153"/>
      <c r="F167" s="346"/>
    </row>
    <row r="168" spans="3:6" s="5" customFormat="1">
      <c r="C168" s="153"/>
      <c r="D168" s="153"/>
      <c r="E168" s="153"/>
      <c r="F168" s="346"/>
    </row>
    <row r="169" spans="3:6" s="5" customFormat="1">
      <c r="C169" s="153"/>
      <c r="D169" s="153"/>
      <c r="E169" s="153"/>
      <c r="F169" s="346"/>
    </row>
    <row r="170" spans="3:6" s="5" customFormat="1">
      <c r="C170" s="153"/>
      <c r="D170" s="153"/>
      <c r="E170" s="153"/>
      <c r="F170" s="346"/>
    </row>
    <row r="171" spans="3:6" s="5" customFormat="1">
      <c r="C171" s="153"/>
      <c r="D171" s="153"/>
      <c r="E171" s="153"/>
      <c r="F171" s="346"/>
    </row>
    <row r="172" spans="3:6" s="5" customFormat="1">
      <c r="C172" s="153"/>
      <c r="D172" s="153"/>
      <c r="E172" s="153"/>
      <c r="F172" s="346"/>
    </row>
    <row r="173" spans="3:6" s="5" customFormat="1">
      <c r="C173" s="153"/>
      <c r="D173" s="153"/>
      <c r="E173" s="153"/>
      <c r="F173" s="346"/>
    </row>
    <row r="174" spans="3:6" s="5" customFormat="1">
      <c r="C174" s="153"/>
      <c r="D174" s="153"/>
      <c r="E174" s="153"/>
      <c r="F174" s="346"/>
    </row>
    <row r="175" spans="3:6" s="5" customFormat="1">
      <c r="C175" s="153"/>
      <c r="D175" s="153"/>
      <c r="E175" s="153"/>
      <c r="F175" s="346"/>
    </row>
    <row r="176" spans="3:6" s="5" customFormat="1">
      <c r="C176" s="153"/>
      <c r="D176" s="153"/>
      <c r="E176" s="153"/>
      <c r="F176" s="346"/>
    </row>
    <row r="177" spans="3:6" s="5" customFormat="1">
      <c r="C177" s="153"/>
      <c r="D177" s="153"/>
      <c r="E177" s="153"/>
      <c r="F177" s="346"/>
    </row>
    <row r="178" spans="3:6" s="5" customFormat="1">
      <c r="C178" s="153"/>
      <c r="D178" s="153"/>
      <c r="E178" s="153"/>
      <c r="F178" s="346"/>
    </row>
    <row r="179" spans="3:6" s="5" customFormat="1">
      <c r="C179" s="153"/>
      <c r="D179" s="153"/>
      <c r="E179" s="153"/>
      <c r="F179" s="346"/>
    </row>
    <row r="180" spans="3:6" s="5" customFormat="1">
      <c r="C180" s="153"/>
      <c r="D180" s="153"/>
      <c r="E180" s="153"/>
      <c r="F180" s="346"/>
    </row>
    <row r="181" spans="3:6" s="5" customFormat="1">
      <c r="C181" s="153"/>
      <c r="D181" s="153"/>
      <c r="E181" s="153"/>
      <c r="F181" s="346"/>
    </row>
    <row r="182" spans="3:6" s="5" customFormat="1">
      <c r="C182" s="153"/>
      <c r="D182" s="153"/>
      <c r="E182" s="153"/>
      <c r="F182" s="346"/>
    </row>
    <row r="183" spans="3:6" s="5" customFormat="1">
      <c r="C183" s="153"/>
      <c r="D183" s="153"/>
      <c r="E183" s="153"/>
      <c r="F183" s="346"/>
    </row>
    <row r="184" spans="3:6" s="5" customFormat="1">
      <c r="C184" s="153"/>
      <c r="D184" s="153"/>
      <c r="E184" s="153"/>
      <c r="F184" s="346"/>
    </row>
    <row r="185" spans="3:6" s="5" customFormat="1">
      <c r="C185" s="153"/>
      <c r="D185" s="153"/>
      <c r="E185" s="153"/>
      <c r="F185" s="346"/>
    </row>
    <row r="186" spans="3:6" s="5" customFormat="1">
      <c r="C186" s="153"/>
      <c r="D186" s="153"/>
      <c r="E186" s="153"/>
      <c r="F186" s="346"/>
    </row>
    <row r="187" spans="3:6" s="5" customFormat="1">
      <c r="C187" s="153"/>
      <c r="D187" s="153"/>
      <c r="E187" s="153"/>
      <c r="F187" s="346"/>
    </row>
    <row r="188" spans="3:6" s="5" customFormat="1">
      <c r="C188" s="153"/>
      <c r="D188" s="153"/>
      <c r="E188" s="153"/>
      <c r="F188" s="346"/>
    </row>
    <row r="189" spans="3:6" s="5" customFormat="1">
      <c r="C189" s="153"/>
      <c r="D189" s="153"/>
      <c r="E189" s="153"/>
      <c r="F189" s="346"/>
    </row>
    <row r="190" spans="3:6" s="5" customFormat="1">
      <c r="C190" s="153"/>
      <c r="D190" s="153"/>
      <c r="E190" s="153"/>
      <c r="F190" s="346"/>
    </row>
    <row r="191" spans="3:6" s="5" customFormat="1">
      <c r="C191" s="153"/>
      <c r="D191" s="153"/>
      <c r="E191" s="153"/>
      <c r="F191" s="346"/>
    </row>
    <row r="192" spans="3:6" s="5" customFormat="1">
      <c r="C192" s="153"/>
      <c r="D192" s="153"/>
      <c r="E192" s="153"/>
      <c r="F192" s="346"/>
    </row>
    <row r="193" spans="3:6" s="5" customFormat="1">
      <c r="C193" s="153"/>
      <c r="D193" s="153"/>
      <c r="E193" s="153"/>
      <c r="F193" s="346"/>
    </row>
    <row r="194" spans="3:6" s="5" customFormat="1">
      <c r="C194" s="153"/>
      <c r="D194" s="153"/>
      <c r="E194" s="153"/>
      <c r="F194" s="346"/>
    </row>
    <row r="195" spans="3:6" s="5" customFormat="1">
      <c r="C195" s="153"/>
      <c r="D195" s="153"/>
      <c r="E195" s="153"/>
      <c r="F195" s="346"/>
    </row>
    <row r="196" spans="3:6" s="5" customFormat="1">
      <c r="C196" s="153"/>
      <c r="D196" s="153"/>
      <c r="E196" s="153"/>
      <c r="F196" s="346"/>
    </row>
    <row r="197" spans="3:6" s="5" customFormat="1">
      <c r="C197" s="153"/>
      <c r="D197" s="153"/>
      <c r="E197" s="153"/>
      <c r="F197" s="346"/>
    </row>
    <row r="198" spans="3:6" s="5" customFormat="1">
      <c r="C198" s="153"/>
      <c r="D198" s="153"/>
      <c r="E198" s="153"/>
      <c r="F198" s="346"/>
    </row>
    <row r="199" spans="3:6" s="5" customFormat="1">
      <c r="C199" s="153"/>
      <c r="D199" s="153"/>
      <c r="E199" s="153"/>
      <c r="F199" s="346"/>
    </row>
    <row r="200" spans="3:6" s="5" customFormat="1">
      <c r="C200" s="153"/>
      <c r="D200" s="153"/>
      <c r="E200" s="153"/>
      <c r="F200" s="346"/>
    </row>
    <row r="201" spans="3:6" s="5" customFormat="1">
      <c r="C201" s="153"/>
      <c r="D201" s="153"/>
      <c r="E201" s="153"/>
      <c r="F201" s="346"/>
    </row>
    <row r="202" spans="3:6" s="5" customFormat="1">
      <c r="C202" s="153"/>
      <c r="D202" s="153"/>
      <c r="E202" s="153"/>
      <c r="F202" s="346"/>
    </row>
    <row r="203" spans="3:6" s="5" customFormat="1">
      <c r="C203" s="153"/>
      <c r="D203" s="153"/>
      <c r="E203" s="153"/>
      <c r="F203" s="346"/>
    </row>
    <row r="204" spans="3:6" s="5" customFormat="1">
      <c r="C204" s="153"/>
      <c r="D204" s="153"/>
      <c r="E204" s="153"/>
      <c r="F204" s="346"/>
    </row>
    <row r="205" spans="3:6" s="5" customFormat="1">
      <c r="C205" s="153"/>
      <c r="D205" s="153"/>
      <c r="E205" s="153"/>
      <c r="F205" s="346"/>
    </row>
    <row r="206" spans="3:6" s="5" customFormat="1">
      <c r="C206" s="153"/>
      <c r="D206" s="153"/>
      <c r="E206" s="153"/>
      <c r="F206" s="346"/>
    </row>
    <row r="207" spans="3:6" s="5" customFormat="1">
      <c r="C207" s="153"/>
      <c r="D207" s="153"/>
      <c r="E207" s="153"/>
      <c r="F207" s="346"/>
    </row>
    <row r="208" spans="3:6" s="5" customFormat="1">
      <c r="C208" s="153"/>
      <c r="D208" s="153"/>
      <c r="E208" s="153"/>
      <c r="F208" s="346"/>
    </row>
    <row r="209" spans="3:6" s="5" customFormat="1">
      <c r="C209" s="153"/>
      <c r="D209" s="153"/>
      <c r="E209" s="153"/>
      <c r="F209" s="346"/>
    </row>
    <row r="210" spans="3:6" s="5" customFormat="1">
      <c r="C210" s="153"/>
      <c r="D210" s="153"/>
      <c r="E210" s="153"/>
      <c r="F210" s="346"/>
    </row>
    <row r="211" spans="3:6" s="5" customFormat="1">
      <c r="C211" s="153"/>
      <c r="D211" s="153"/>
      <c r="E211" s="153"/>
      <c r="F211" s="346"/>
    </row>
    <row r="212" spans="3:6" s="5" customFormat="1">
      <c r="C212" s="153"/>
      <c r="D212" s="153"/>
      <c r="E212" s="153"/>
      <c r="F212" s="346"/>
    </row>
    <row r="213" spans="3:6" s="5" customFormat="1">
      <c r="C213" s="153"/>
      <c r="D213" s="153"/>
      <c r="E213" s="153"/>
      <c r="F213" s="346"/>
    </row>
    <row r="214" spans="3:6" s="5" customFormat="1">
      <c r="C214" s="153"/>
      <c r="D214" s="153"/>
      <c r="E214" s="153"/>
      <c r="F214" s="346"/>
    </row>
    <row r="215" spans="3:6" s="5" customFormat="1">
      <c r="C215" s="153"/>
      <c r="D215" s="153"/>
      <c r="E215" s="153"/>
      <c r="F215" s="346"/>
    </row>
    <row r="216" spans="3:6" s="5" customFormat="1">
      <c r="C216" s="153"/>
      <c r="D216" s="153"/>
      <c r="E216" s="153"/>
      <c r="F216" s="346"/>
    </row>
    <row r="217" spans="3:6" s="5" customFormat="1">
      <c r="C217" s="153"/>
      <c r="D217" s="153"/>
      <c r="E217" s="153"/>
      <c r="F217" s="346"/>
    </row>
    <row r="218" spans="3:6" s="5" customFormat="1">
      <c r="C218" s="153"/>
      <c r="D218" s="153"/>
      <c r="E218" s="153"/>
      <c r="F218" s="346"/>
    </row>
    <row r="219" spans="3:6" s="5" customFormat="1">
      <c r="C219" s="153"/>
      <c r="D219" s="153"/>
      <c r="E219" s="153"/>
      <c r="F219" s="346"/>
    </row>
    <row r="220" spans="3:6" s="5" customFormat="1">
      <c r="C220" s="153"/>
      <c r="D220" s="153"/>
      <c r="E220" s="153"/>
      <c r="F220" s="346"/>
    </row>
    <row r="221" spans="3:6" s="5" customFormat="1">
      <c r="C221" s="153"/>
      <c r="D221" s="153"/>
      <c r="E221" s="153"/>
      <c r="F221" s="346"/>
    </row>
    <row r="222" spans="3:6" s="5" customFormat="1">
      <c r="C222" s="153"/>
      <c r="D222" s="153"/>
      <c r="E222" s="153"/>
      <c r="F222" s="346"/>
    </row>
    <row r="223" spans="3:6" s="5" customFormat="1">
      <c r="C223" s="153"/>
      <c r="D223" s="153"/>
      <c r="E223" s="153"/>
      <c r="F223" s="346"/>
    </row>
    <row r="224" spans="3:6" s="5" customFormat="1">
      <c r="C224" s="153"/>
      <c r="D224" s="153"/>
      <c r="E224" s="153"/>
      <c r="F224" s="346"/>
    </row>
    <row r="225" spans="3:6" s="5" customFormat="1">
      <c r="C225" s="153"/>
      <c r="D225" s="153"/>
      <c r="E225" s="153"/>
      <c r="F225" s="346"/>
    </row>
    <row r="226" spans="3:6" s="5" customFormat="1">
      <c r="C226" s="153"/>
      <c r="D226" s="153"/>
      <c r="E226" s="153"/>
      <c r="F226" s="346"/>
    </row>
    <row r="227" spans="3:6" s="5" customFormat="1">
      <c r="C227" s="153"/>
      <c r="D227" s="153"/>
      <c r="E227" s="153"/>
      <c r="F227" s="346"/>
    </row>
    <row r="228" spans="3:6" s="5" customFormat="1">
      <c r="C228" s="153"/>
      <c r="D228" s="153"/>
      <c r="E228" s="153"/>
      <c r="F228" s="346"/>
    </row>
    <row r="229" spans="3:6" s="5" customFormat="1">
      <c r="C229" s="153"/>
      <c r="D229" s="153"/>
      <c r="E229" s="153"/>
      <c r="F229" s="346"/>
    </row>
    <row r="230" spans="3:6" s="5" customFormat="1">
      <c r="C230" s="153"/>
      <c r="D230" s="153"/>
      <c r="E230" s="153"/>
      <c r="F230" s="346"/>
    </row>
    <row r="231" spans="3:6" s="5" customFormat="1">
      <c r="C231" s="153"/>
      <c r="D231" s="153"/>
      <c r="E231" s="153"/>
      <c r="F231" s="346"/>
    </row>
    <row r="232" spans="3:6" s="5" customFormat="1">
      <c r="C232" s="153"/>
      <c r="D232" s="153"/>
      <c r="E232" s="153"/>
      <c r="F232" s="346"/>
    </row>
    <row r="233" spans="3:6" s="5" customFormat="1">
      <c r="C233" s="153"/>
      <c r="D233" s="153"/>
      <c r="E233" s="153"/>
      <c r="F233" s="346"/>
    </row>
    <row r="234" spans="3:6" s="5" customFormat="1">
      <c r="C234" s="153"/>
      <c r="D234" s="153"/>
      <c r="E234" s="153"/>
      <c r="F234" s="346"/>
    </row>
    <row r="235" spans="3:6" s="5" customFormat="1">
      <c r="C235" s="153"/>
      <c r="D235" s="153"/>
      <c r="E235" s="153"/>
      <c r="F235" s="346"/>
    </row>
    <row r="236" spans="3:6" s="5" customFormat="1">
      <c r="C236" s="153"/>
      <c r="D236" s="153"/>
      <c r="E236" s="153"/>
      <c r="F236" s="346"/>
    </row>
    <row r="237" spans="3:6" s="5" customFormat="1">
      <c r="C237" s="153"/>
      <c r="D237" s="153"/>
      <c r="E237" s="153"/>
      <c r="F237" s="346"/>
    </row>
    <row r="238" spans="3:6" s="5" customFormat="1">
      <c r="C238" s="153"/>
      <c r="D238" s="153"/>
      <c r="E238" s="153"/>
      <c r="F238" s="346"/>
    </row>
    <row r="239" spans="3:6" s="5" customFormat="1">
      <c r="C239" s="153"/>
      <c r="D239" s="153"/>
      <c r="E239" s="153"/>
      <c r="F239" s="346"/>
    </row>
    <row r="240" spans="3:6" s="5" customFormat="1">
      <c r="C240" s="153"/>
      <c r="D240" s="153"/>
      <c r="E240" s="153"/>
      <c r="F240" s="346"/>
    </row>
    <row r="241" spans="3:6" s="5" customFormat="1">
      <c r="C241" s="153"/>
      <c r="D241" s="153"/>
      <c r="E241" s="153"/>
      <c r="F241" s="346"/>
    </row>
    <row r="242" spans="3:6" s="5" customFormat="1">
      <c r="C242" s="153"/>
      <c r="D242" s="153"/>
      <c r="E242" s="153"/>
      <c r="F242" s="346"/>
    </row>
    <row r="243" spans="3:6" s="5" customFormat="1">
      <c r="C243" s="153"/>
      <c r="D243" s="153"/>
      <c r="E243" s="153"/>
      <c r="F243" s="346"/>
    </row>
    <row r="244" spans="3:6" s="5" customFormat="1">
      <c r="C244" s="153"/>
      <c r="D244" s="153"/>
      <c r="E244" s="153"/>
      <c r="F244" s="346"/>
    </row>
    <row r="245" spans="3:6" s="5" customFormat="1">
      <c r="C245" s="153"/>
      <c r="D245" s="153"/>
      <c r="E245" s="153"/>
      <c r="F245" s="346"/>
    </row>
    <row r="246" spans="3:6" s="5" customFormat="1">
      <c r="C246" s="153"/>
      <c r="D246" s="153"/>
      <c r="E246" s="153"/>
      <c r="F246" s="346"/>
    </row>
    <row r="247" spans="3:6" s="5" customFormat="1">
      <c r="C247" s="153"/>
      <c r="D247" s="153"/>
      <c r="E247" s="153"/>
      <c r="F247" s="346"/>
    </row>
    <row r="248" spans="3:6" s="5" customFormat="1">
      <c r="C248" s="153"/>
      <c r="D248" s="153"/>
      <c r="E248" s="153"/>
      <c r="F248" s="346"/>
    </row>
    <row r="249" spans="3:6" s="5" customFormat="1">
      <c r="C249" s="153"/>
      <c r="D249" s="153"/>
      <c r="E249" s="153"/>
      <c r="F249" s="346"/>
    </row>
    <row r="250" spans="3:6" s="5" customFormat="1">
      <c r="C250" s="153"/>
      <c r="D250" s="153"/>
      <c r="E250" s="153"/>
      <c r="F250" s="346"/>
    </row>
    <row r="251" spans="3:6" s="5" customFormat="1">
      <c r="C251" s="153"/>
      <c r="D251" s="153"/>
      <c r="E251" s="153"/>
      <c r="F251" s="346"/>
    </row>
    <row r="252" spans="3:6" s="5" customFormat="1">
      <c r="C252" s="153"/>
      <c r="D252" s="153"/>
      <c r="E252" s="153"/>
      <c r="F252" s="346"/>
    </row>
    <row r="253" spans="3:6" s="5" customFormat="1">
      <c r="C253" s="153"/>
      <c r="D253" s="153"/>
      <c r="E253" s="153"/>
      <c r="F253" s="346"/>
    </row>
    <row r="254" spans="3:6" s="5" customFormat="1">
      <c r="C254" s="153"/>
      <c r="D254" s="153"/>
      <c r="E254" s="153"/>
      <c r="F254" s="346"/>
    </row>
    <row r="255" spans="3:6" s="5" customFormat="1">
      <c r="C255" s="153"/>
      <c r="D255" s="153"/>
      <c r="E255" s="153"/>
      <c r="F255" s="346"/>
    </row>
    <row r="256" spans="3:6" s="5" customFormat="1">
      <c r="C256" s="153"/>
      <c r="D256" s="153"/>
      <c r="E256" s="153"/>
      <c r="F256" s="346"/>
    </row>
    <row r="257" spans="3:6" s="5" customFormat="1">
      <c r="C257" s="153"/>
      <c r="D257" s="153"/>
      <c r="E257" s="153"/>
      <c r="F257" s="346"/>
    </row>
    <row r="258" spans="3:6" s="5" customFormat="1">
      <c r="C258" s="153"/>
      <c r="D258" s="153"/>
      <c r="E258" s="153"/>
      <c r="F258" s="346"/>
    </row>
    <row r="259" spans="3:6" s="5" customFormat="1">
      <c r="C259" s="153"/>
      <c r="D259" s="153"/>
      <c r="E259" s="153"/>
      <c r="F259" s="346"/>
    </row>
    <row r="260" spans="3:6" s="5" customFormat="1">
      <c r="C260" s="153"/>
      <c r="D260" s="153"/>
      <c r="E260" s="153"/>
      <c r="F260" s="346"/>
    </row>
    <row r="261" spans="3:6" s="5" customFormat="1">
      <c r="C261" s="153"/>
      <c r="D261" s="153"/>
      <c r="E261" s="153"/>
      <c r="F261" s="346"/>
    </row>
    <row r="262" spans="3:6" s="5" customFormat="1">
      <c r="C262" s="153"/>
      <c r="D262" s="153"/>
      <c r="E262" s="153"/>
      <c r="F262" s="346"/>
    </row>
    <row r="263" spans="3:6" s="5" customFormat="1">
      <c r="C263" s="153"/>
      <c r="D263" s="153"/>
      <c r="E263" s="153"/>
      <c r="F263" s="346"/>
    </row>
    <row r="264" spans="3:6" s="5" customFormat="1">
      <c r="C264" s="153"/>
      <c r="D264" s="153"/>
      <c r="E264" s="153"/>
      <c r="F264" s="346"/>
    </row>
    <row r="265" spans="3:6" s="5" customFormat="1">
      <c r="C265" s="153"/>
      <c r="D265" s="153"/>
      <c r="E265" s="153"/>
      <c r="F265" s="346"/>
    </row>
    <row r="266" spans="3:6" s="5" customFormat="1">
      <c r="C266" s="153"/>
      <c r="D266" s="153"/>
      <c r="E266" s="153"/>
      <c r="F266" s="346"/>
    </row>
    <row r="267" spans="3:6" s="5" customFormat="1">
      <c r="C267" s="153"/>
      <c r="D267" s="153"/>
      <c r="E267" s="153"/>
      <c r="F267" s="346"/>
    </row>
    <row r="268" spans="3:6" s="5" customFormat="1">
      <c r="C268" s="153"/>
      <c r="D268" s="153"/>
      <c r="E268" s="153"/>
      <c r="F268" s="346"/>
    </row>
    <row r="269" spans="3:6" s="5" customFormat="1">
      <c r="C269" s="153"/>
      <c r="D269" s="153"/>
      <c r="E269" s="153"/>
      <c r="F269" s="346"/>
    </row>
    <row r="270" spans="3:6" s="5" customFormat="1">
      <c r="C270" s="153"/>
      <c r="D270" s="153"/>
      <c r="E270" s="153"/>
      <c r="F270" s="346"/>
    </row>
    <row r="271" spans="3:6" s="5" customFormat="1">
      <c r="C271" s="153"/>
      <c r="D271" s="153"/>
      <c r="E271" s="153"/>
      <c r="F271" s="346"/>
    </row>
    <row r="272" spans="3:6" s="5" customFormat="1">
      <c r="C272" s="153"/>
      <c r="D272" s="153"/>
      <c r="E272" s="153"/>
      <c r="F272" s="346"/>
    </row>
    <row r="273" spans="3:6" s="5" customFormat="1">
      <c r="C273" s="153"/>
      <c r="D273" s="153"/>
      <c r="E273" s="153"/>
      <c r="F273" s="346"/>
    </row>
    <row r="274" spans="3:6" s="5" customFormat="1">
      <c r="C274" s="153"/>
      <c r="D274" s="153"/>
      <c r="E274" s="153"/>
      <c r="F274" s="346"/>
    </row>
    <row r="275" spans="3:6" s="5" customFormat="1">
      <c r="C275" s="153"/>
      <c r="D275" s="153"/>
      <c r="E275" s="153"/>
      <c r="F275" s="346"/>
    </row>
    <row r="276" spans="3:6" s="5" customFormat="1">
      <c r="C276" s="153"/>
      <c r="D276" s="153"/>
      <c r="E276" s="153"/>
      <c r="F276" s="346"/>
    </row>
    <row r="277" spans="3:6" s="5" customFormat="1">
      <c r="C277" s="153"/>
      <c r="D277" s="153"/>
      <c r="E277" s="153"/>
      <c r="F277" s="346"/>
    </row>
    <row r="278" spans="3:6" s="5" customFormat="1">
      <c r="C278" s="153"/>
      <c r="D278" s="153"/>
      <c r="E278" s="153"/>
      <c r="F278" s="346"/>
    </row>
    <row r="279" spans="3:6" s="5" customFormat="1">
      <c r="C279" s="153"/>
      <c r="D279" s="153"/>
      <c r="E279" s="153"/>
      <c r="F279" s="346"/>
    </row>
    <row r="280" spans="3:6" s="5" customFormat="1">
      <c r="C280" s="153"/>
      <c r="D280" s="153"/>
      <c r="E280" s="153"/>
      <c r="F280" s="346"/>
    </row>
    <row r="281" spans="3:6" s="5" customFormat="1">
      <c r="C281" s="153"/>
      <c r="D281" s="153"/>
      <c r="E281" s="153"/>
      <c r="F281" s="346"/>
    </row>
    <row r="282" spans="3:6" s="5" customFormat="1">
      <c r="C282" s="153"/>
      <c r="D282" s="153"/>
      <c r="E282" s="153"/>
      <c r="F282" s="346"/>
    </row>
    <row r="283" spans="3:6" s="5" customFormat="1">
      <c r="C283" s="153"/>
      <c r="D283" s="153"/>
      <c r="E283" s="153"/>
      <c r="F283" s="346"/>
    </row>
    <row r="284" spans="3:6" s="5" customFormat="1">
      <c r="C284" s="153"/>
      <c r="D284" s="153"/>
      <c r="E284" s="153"/>
      <c r="F284" s="346"/>
    </row>
    <row r="285" spans="3:6" s="5" customFormat="1">
      <c r="C285" s="153"/>
      <c r="D285" s="153"/>
      <c r="E285" s="153"/>
      <c r="F285" s="346"/>
    </row>
    <row r="286" spans="3:6" s="5" customFormat="1">
      <c r="C286" s="153"/>
      <c r="D286" s="153"/>
      <c r="E286" s="153"/>
      <c r="F286" s="346"/>
    </row>
    <row r="287" spans="3:6" s="5" customFormat="1">
      <c r="C287" s="153"/>
      <c r="D287" s="153"/>
      <c r="E287" s="153"/>
      <c r="F287" s="346"/>
    </row>
    <row r="288" spans="3:6" s="5" customFormat="1">
      <c r="C288" s="153"/>
      <c r="D288" s="153"/>
      <c r="E288" s="153"/>
      <c r="F288" s="346"/>
    </row>
    <row r="289" spans="3:6" s="5" customFormat="1">
      <c r="C289" s="153"/>
      <c r="D289" s="153"/>
      <c r="E289" s="153"/>
      <c r="F289" s="346"/>
    </row>
    <row r="290" spans="3:6" s="5" customFormat="1">
      <c r="C290" s="153"/>
      <c r="D290" s="153"/>
      <c r="E290" s="153"/>
      <c r="F290" s="346"/>
    </row>
    <row r="291" spans="3:6" s="5" customFormat="1">
      <c r="C291" s="153"/>
      <c r="D291" s="153"/>
      <c r="E291" s="153"/>
      <c r="F291" s="346"/>
    </row>
    <row r="292" spans="3:6" s="5" customFormat="1">
      <c r="C292" s="153"/>
      <c r="D292" s="153"/>
      <c r="E292" s="153"/>
      <c r="F292" s="346"/>
    </row>
    <row r="293" spans="3:6" s="5" customFormat="1">
      <c r="C293" s="153"/>
      <c r="D293" s="153"/>
      <c r="E293" s="153"/>
      <c r="F293" s="346"/>
    </row>
    <row r="294" spans="3:6" s="5" customFormat="1">
      <c r="C294" s="153"/>
      <c r="D294" s="153"/>
      <c r="E294" s="153"/>
      <c r="F294" s="346"/>
    </row>
    <row r="295" spans="3:6" s="5" customFormat="1">
      <c r="C295" s="153"/>
      <c r="D295" s="153"/>
      <c r="E295" s="153"/>
      <c r="F295" s="346"/>
    </row>
    <row r="296" spans="3:6" s="5" customFormat="1">
      <c r="C296" s="153"/>
      <c r="D296" s="153"/>
      <c r="E296" s="153"/>
      <c r="F296" s="346"/>
    </row>
    <row r="297" spans="3:6" s="5" customFormat="1">
      <c r="C297" s="153"/>
      <c r="D297" s="153"/>
      <c r="E297" s="153"/>
      <c r="F297" s="346"/>
    </row>
    <row r="298" spans="3:6" s="5" customFormat="1">
      <c r="C298" s="153"/>
      <c r="D298" s="153"/>
      <c r="E298" s="153"/>
      <c r="F298" s="346"/>
    </row>
    <row r="299" spans="3:6" s="5" customFormat="1">
      <c r="C299" s="153"/>
      <c r="D299" s="153"/>
      <c r="E299" s="153"/>
      <c r="F299" s="346"/>
    </row>
    <row r="300" spans="3:6" s="5" customFormat="1">
      <c r="C300" s="153"/>
      <c r="D300" s="153"/>
      <c r="E300" s="153"/>
      <c r="F300" s="346"/>
    </row>
    <row r="301" spans="3:6" s="5" customFormat="1">
      <c r="C301" s="153"/>
      <c r="D301" s="153"/>
      <c r="E301" s="153"/>
      <c r="F301" s="346"/>
    </row>
    <row r="302" spans="3:6" s="5" customFormat="1">
      <c r="C302" s="153"/>
      <c r="D302" s="153"/>
      <c r="E302" s="153"/>
      <c r="F302" s="346"/>
    </row>
    <row r="303" spans="3:6" s="5" customFormat="1">
      <c r="C303" s="153"/>
      <c r="D303" s="153"/>
      <c r="E303" s="153"/>
      <c r="F303" s="346"/>
    </row>
    <row r="304" spans="3:6" s="5" customFormat="1">
      <c r="C304" s="153"/>
      <c r="D304" s="153"/>
      <c r="E304" s="153"/>
      <c r="F304" s="346"/>
    </row>
    <row r="305" spans="3:6" s="5" customFormat="1">
      <c r="C305" s="153"/>
      <c r="D305" s="153"/>
      <c r="E305" s="153"/>
      <c r="F305" s="346"/>
    </row>
    <row r="306" spans="3:6" s="5" customFormat="1">
      <c r="C306" s="153"/>
      <c r="D306" s="153"/>
      <c r="E306" s="153"/>
      <c r="F306" s="346"/>
    </row>
    <row r="307" spans="3:6" s="5" customFormat="1">
      <c r="C307" s="153"/>
      <c r="D307" s="153"/>
      <c r="E307" s="153"/>
      <c r="F307" s="346"/>
    </row>
    <row r="308" spans="3:6" s="5" customFormat="1">
      <c r="C308" s="153"/>
      <c r="D308" s="153"/>
      <c r="E308" s="153"/>
      <c r="F308" s="346"/>
    </row>
    <row r="309" spans="3:6" s="5" customFormat="1">
      <c r="C309" s="153"/>
      <c r="D309" s="153"/>
      <c r="E309" s="153"/>
      <c r="F309" s="346"/>
    </row>
    <row r="310" spans="3:6" s="5" customFormat="1">
      <c r="C310" s="153"/>
      <c r="D310" s="153"/>
      <c r="E310" s="153"/>
      <c r="F310" s="346"/>
    </row>
    <row r="311" spans="3:6" s="5" customFormat="1">
      <c r="C311" s="153"/>
      <c r="D311" s="153"/>
      <c r="E311" s="153"/>
      <c r="F311" s="346"/>
    </row>
    <row r="312" spans="3:6" s="5" customFormat="1">
      <c r="C312" s="153"/>
      <c r="D312" s="153"/>
      <c r="E312" s="153"/>
      <c r="F312" s="346"/>
    </row>
    <row r="313" spans="3:6" s="5" customFormat="1">
      <c r="C313" s="153"/>
      <c r="D313" s="153"/>
      <c r="E313" s="153"/>
      <c r="F313" s="346"/>
    </row>
    <row r="314" spans="3:6" s="5" customFormat="1">
      <c r="C314" s="153"/>
      <c r="D314" s="153"/>
      <c r="E314" s="153"/>
      <c r="F314" s="346"/>
    </row>
    <row r="315" spans="3:6" s="5" customFormat="1">
      <c r="C315" s="153"/>
      <c r="D315" s="153"/>
      <c r="E315" s="153"/>
      <c r="F315" s="346"/>
    </row>
    <row r="316" spans="3:6" s="5" customFormat="1">
      <c r="C316" s="153"/>
      <c r="D316" s="153"/>
      <c r="E316" s="153"/>
      <c r="F316" s="346"/>
    </row>
    <row r="317" spans="3:6" s="5" customFormat="1">
      <c r="C317" s="153"/>
      <c r="D317" s="153"/>
      <c r="E317" s="153"/>
      <c r="F317" s="346"/>
    </row>
    <row r="318" spans="3:6" s="5" customFormat="1">
      <c r="C318" s="153"/>
      <c r="D318" s="153"/>
      <c r="E318" s="153"/>
      <c r="F318" s="346"/>
    </row>
    <row r="319" spans="3:6" s="5" customFormat="1">
      <c r="C319" s="153"/>
      <c r="D319" s="153"/>
      <c r="E319" s="153"/>
      <c r="F319" s="346"/>
    </row>
    <row r="320" spans="3:6" s="5" customFormat="1">
      <c r="C320" s="153"/>
      <c r="D320" s="153"/>
      <c r="E320" s="153"/>
      <c r="F320" s="346"/>
    </row>
    <row r="321" spans="3:6" s="5" customFormat="1">
      <c r="C321" s="153"/>
      <c r="D321" s="153"/>
      <c r="E321" s="153"/>
      <c r="F321" s="346"/>
    </row>
    <row r="322" spans="3:6" s="5" customFormat="1">
      <c r="C322" s="153"/>
      <c r="D322" s="153"/>
      <c r="E322" s="153"/>
      <c r="F322" s="346"/>
    </row>
    <row r="323" spans="3:6" s="5" customFormat="1">
      <c r="C323" s="153"/>
      <c r="D323" s="153"/>
      <c r="E323" s="153"/>
      <c r="F323" s="346"/>
    </row>
    <row r="324" spans="3:6" s="5" customFormat="1">
      <c r="C324" s="153"/>
      <c r="D324" s="153"/>
      <c r="E324" s="153"/>
      <c r="F324" s="346"/>
    </row>
    <row r="325" spans="3:6" s="5" customFormat="1">
      <c r="C325" s="153"/>
      <c r="D325" s="153"/>
      <c r="E325" s="153"/>
      <c r="F325" s="346"/>
    </row>
    <row r="326" spans="3:6" s="5" customFormat="1">
      <c r="C326" s="153"/>
      <c r="D326" s="153"/>
      <c r="E326" s="153"/>
      <c r="F326" s="346"/>
    </row>
    <row r="327" spans="3:6" s="5" customFormat="1">
      <c r="C327" s="153"/>
      <c r="D327" s="153"/>
      <c r="E327" s="153"/>
      <c r="F327" s="346"/>
    </row>
    <row r="328" spans="3:6" s="5" customFormat="1">
      <c r="C328" s="153"/>
      <c r="D328" s="153"/>
      <c r="E328" s="153"/>
      <c r="F328" s="346"/>
    </row>
    <row r="329" spans="3:6" s="5" customFormat="1">
      <c r="C329" s="153"/>
      <c r="D329" s="153"/>
      <c r="E329" s="153"/>
      <c r="F329" s="346"/>
    </row>
    <row r="330" spans="3:6" s="5" customFormat="1">
      <c r="C330" s="153"/>
      <c r="D330" s="153"/>
      <c r="E330" s="153"/>
      <c r="F330" s="346"/>
    </row>
    <row r="331" spans="3:6" s="5" customFormat="1">
      <c r="C331" s="153"/>
      <c r="D331" s="153"/>
      <c r="E331" s="153"/>
      <c r="F331" s="346"/>
    </row>
    <row r="332" spans="3:6" s="5" customFormat="1">
      <c r="C332" s="153"/>
      <c r="D332" s="153"/>
      <c r="E332" s="153"/>
      <c r="F332" s="346"/>
    </row>
    <row r="333" spans="3:6" s="5" customFormat="1">
      <c r="C333" s="153"/>
      <c r="D333" s="153"/>
      <c r="E333" s="153"/>
      <c r="F333" s="346"/>
    </row>
    <row r="334" spans="3:6" s="5" customFormat="1">
      <c r="C334" s="153"/>
      <c r="D334" s="153"/>
      <c r="E334" s="153"/>
      <c r="F334" s="346"/>
    </row>
    <row r="335" spans="3:6" s="5" customFormat="1">
      <c r="C335" s="153"/>
      <c r="D335" s="153"/>
      <c r="E335" s="153"/>
      <c r="F335" s="346"/>
    </row>
    <row r="336" spans="3:6" s="5" customFormat="1">
      <c r="C336" s="153"/>
      <c r="D336" s="153"/>
      <c r="E336" s="153"/>
      <c r="F336" s="346"/>
    </row>
    <row r="337" spans="3:6" s="5" customFormat="1">
      <c r="C337" s="153"/>
      <c r="D337" s="153"/>
      <c r="E337" s="153"/>
      <c r="F337" s="346"/>
    </row>
    <row r="338" spans="3:6" s="5" customFormat="1">
      <c r="C338" s="153"/>
      <c r="D338" s="153"/>
      <c r="E338" s="153"/>
      <c r="F338" s="346"/>
    </row>
    <row r="339" spans="3:6" s="5" customFormat="1">
      <c r="C339" s="153"/>
      <c r="D339" s="153"/>
      <c r="E339" s="153"/>
      <c r="F339" s="346"/>
    </row>
    <row r="340" spans="3:6" s="5" customFormat="1">
      <c r="C340" s="153"/>
      <c r="D340" s="153"/>
      <c r="E340" s="153"/>
      <c r="F340" s="346"/>
    </row>
    <row r="341" spans="3:6" s="5" customFormat="1">
      <c r="C341" s="153"/>
      <c r="D341" s="153"/>
      <c r="E341" s="153"/>
      <c r="F341" s="346"/>
    </row>
    <row r="342" spans="3:6" s="5" customFormat="1">
      <c r="C342" s="153"/>
      <c r="D342" s="153"/>
      <c r="E342" s="153"/>
      <c r="F342" s="346"/>
    </row>
    <row r="343" spans="3:6" s="5" customFormat="1">
      <c r="C343" s="153"/>
      <c r="D343" s="153"/>
      <c r="E343" s="153"/>
      <c r="F343" s="346"/>
    </row>
    <row r="344" spans="3:6" s="5" customFormat="1">
      <c r="C344" s="153"/>
      <c r="D344" s="153"/>
      <c r="E344" s="153"/>
      <c r="F344" s="346"/>
    </row>
    <row r="345" spans="3:6" s="5" customFormat="1">
      <c r="C345" s="153"/>
      <c r="D345" s="153"/>
      <c r="E345" s="153"/>
      <c r="F345" s="346"/>
    </row>
    <row r="346" spans="3:6" s="5" customFormat="1">
      <c r="C346" s="153"/>
      <c r="D346" s="153"/>
      <c r="E346" s="153"/>
      <c r="F346" s="346"/>
    </row>
    <row r="347" spans="3:6" s="5" customFormat="1">
      <c r="C347" s="153"/>
      <c r="D347" s="153"/>
      <c r="E347" s="153"/>
      <c r="F347" s="346"/>
    </row>
    <row r="348" spans="3:6" s="5" customFormat="1">
      <c r="C348" s="153"/>
      <c r="D348" s="153"/>
      <c r="E348" s="153"/>
      <c r="F348" s="346"/>
    </row>
    <row r="349" spans="3:6" s="5" customFormat="1">
      <c r="C349" s="153"/>
      <c r="D349" s="153"/>
      <c r="E349" s="153"/>
      <c r="F349" s="346"/>
    </row>
    <row r="350" spans="3:6" s="5" customFormat="1">
      <c r="C350" s="153"/>
      <c r="D350" s="153"/>
      <c r="E350" s="153"/>
      <c r="F350" s="346"/>
    </row>
    <row r="351" spans="3:6" s="5" customFormat="1">
      <c r="C351" s="153"/>
      <c r="D351" s="153"/>
      <c r="E351" s="153"/>
      <c r="F351" s="346"/>
    </row>
    <row r="352" spans="3:6" s="5" customFormat="1">
      <c r="C352" s="153"/>
      <c r="D352" s="153"/>
      <c r="E352" s="153"/>
      <c r="F352" s="346"/>
    </row>
    <row r="353" spans="3:6" s="5" customFormat="1">
      <c r="C353" s="153"/>
      <c r="D353" s="153"/>
      <c r="E353" s="153"/>
      <c r="F353" s="346"/>
    </row>
    <row r="354" spans="3:6" s="5" customFormat="1">
      <c r="C354" s="153"/>
      <c r="D354" s="153"/>
      <c r="E354" s="153"/>
      <c r="F354" s="346"/>
    </row>
    <row r="355" spans="3:6" s="5" customFormat="1">
      <c r="C355" s="153"/>
      <c r="D355" s="153"/>
      <c r="E355" s="153"/>
      <c r="F355" s="346"/>
    </row>
    <row r="356" spans="3:6" s="5" customFormat="1">
      <c r="C356" s="153"/>
      <c r="D356" s="153"/>
      <c r="E356" s="153"/>
      <c r="F356" s="346"/>
    </row>
    <row r="357" spans="3:6" s="5" customFormat="1">
      <c r="C357" s="153"/>
      <c r="D357" s="153"/>
      <c r="E357" s="153"/>
      <c r="F357" s="346"/>
    </row>
    <row r="358" spans="3:6" s="5" customFormat="1">
      <c r="C358" s="153"/>
      <c r="D358" s="153"/>
      <c r="E358" s="153"/>
      <c r="F358" s="346"/>
    </row>
    <row r="359" spans="3:6" s="5" customFormat="1">
      <c r="C359" s="153"/>
      <c r="D359" s="153"/>
      <c r="E359" s="153"/>
      <c r="F359" s="346"/>
    </row>
    <row r="360" spans="3:6" s="5" customFormat="1">
      <c r="C360" s="153"/>
      <c r="D360" s="153"/>
      <c r="E360" s="153"/>
      <c r="F360" s="346"/>
    </row>
    <row r="361" spans="3:6" s="5" customFormat="1">
      <c r="C361" s="153"/>
      <c r="D361" s="153"/>
      <c r="E361" s="153"/>
      <c r="F361" s="346"/>
    </row>
    <row r="362" spans="3:6" s="5" customFormat="1">
      <c r="C362" s="153"/>
      <c r="D362" s="153"/>
      <c r="E362" s="153"/>
      <c r="F362" s="346"/>
    </row>
    <row r="363" spans="3:6" s="5" customFormat="1">
      <c r="C363" s="153"/>
      <c r="D363" s="153"/>
      <c r="E363" s="153"/>
      <c r="F363" s="346"/>
    </row>
    <row r="364" spans="3:6" s="5" customFormat="1">
      <c r="C364" s="153"/>
      <c r="D364" s="153"/>
      <c r="E364" s="153"/>
      <c r="F364" s="346"/>
    </row>
    <row r="365" spans="3:6" s="5" customFormat="1">
      <c r="C365" s="153"/>
      <c r="D365" s="153"/>
      <c r="E365" s="153"/>
      <c r="F365" s="346"/>
    </row>
    <row r="366" spans="3:6" s="5" customFormat="1">
      <c r="C366" s="153"/>
      <c r="D366" s="153"/>
      <c r="E366" s="153"/>
      <c r="F366" s="346"/>
    </row>
    <row r="367" spans="3:6" s="5" customFormat="1">
      <c r="C367" s="153"/>
      <c r="D367" s="153"/>
      <c r="E367" s="153"/>
      <c r="F367" s="346"/>
    </row>
    <row r="368" spans="3:6" s="5" customFormat="1">
      <c r="C368" s="153"/>
      <c r="D368" s="153"/>
      <c r="E368" s="153"/>
      <c r="F368" s="346"/>
    </row>
    <row r="369" spans="3:6" s="5" customFormat="1">
      <c r="C369" s="153"/>
      <c r="D369" s="153"/>
      <c r="E369" s="153"/>
      <c r="F369" s="346"/>
    </row>
    <row r="370" spans="3:6" s="5" customFormat="1">
      <c r="C370" s="153"/>
      <c r="D370" s="153"/>
      <c r="E370" s="153"/>
      <c r="F370" s="346"/>
    </row>
    <row r="371" spans="3:6" s="5" customFormat="1">
      <c r="C371" s="153"/>
      <c r="D371" s="153"/>
      <c r="E371" s="153"/>
      <c r="F371" s="346"/>
    </row>
    <row r="372" spans="3:6" s="5" customFormat="1">
      <c r="C372" s="153"/>
      <c r="D372" s="153"/>
      <c r="E372" s="153"/>
      <c r="F372" s="346"/>
    </row>
    <row r="373" spans="3:6" s="5" customFormat="1">
      <c r="C373" s="153"/>
      <c r="D373" s="153"/>
      <c r="E373" s="153"/>
      <c r="F373" s="346"/>
    </row>
    <row r="374" spans="3:6" s="5" customFormat="1">
      <c r="C374" s="153"/>
      <c r="D374" s="153"/>
      <c r="E374" s="153"/>
      <c r="F374" s="346"/>
    </row>
    <row r="375" spans="3:6" s="5" customFormat="1">
      <c r="C375" s="153"/>
      <c r="D375" s="153"/>
      <c r="E375" s="153"/>
      <c r="F375" s="346"/>
    </row>
    <row r="376" spans="3:6" s="5" customFormat="1">
      <c r="C376" s="153"/>
      <c r="D376" s="153"/>
      <c r="E376" s="153"/>
      <c r="F376" s="346"/>
    </row>
    <row r="377" spans="3:6" s="5" customFormat="1">
      <c r="C377" s="153"/>
      <c r="D377" s="153"/>
      <c r="E377" s="153"/>
      <c r="F377" s="346"/>
    </row>
    <row r="378" spans="3:6" s="5" customFormat="1">
      <c r="C378" s="153"/>
      <c r="D378" s="153"/>
      <c r="E378" s="153"/>
      <c r="F378" s="346"/>
    </row>
    <row r="379" spans="3:6" s="5" customFormat="1">
      <c r="C379" s="153"/>
      <c r="D379" s="153"/>
      <c r="E379" s="153"/>
      <c r="F379" s="346"/>
    </row>
    <row r="380" spans="3:6" s="5" customFormat="1">
      <c r="C380" s="153"/>
      <c r="D380" s="153"/>
      <c r="E380" s="153"/>
      <c r="F380" s="346"/>
    </row>
    <row r="381" spans="3:6" s="5" customFormat="1">
      <c r="C381" s="153"/>
      <c r="D381" s="153"/>
      <c r="E381" s="153"/>
      <c r="F381" s="346"/>
    </row>
    <row r="382" spans="3:6" s="5" customFormat="1">
      <c r="C382" s="153"/>
      <c r="D382" s="153"/>
      <c r="E382" s="153"/>
      <c r="F382" s="346"/>
    </row>
    <row r="383" spans="3:6" s="5" customFormat="1">
      <c r="C383" s="153"/>
      <c r="D383" s="153"/>
      <c r="E383" s="153"/>
      <c r="F383" s="346"/>
    </row>
    <row r="384" spans="3:6" s="5" customFormat="1">
      <c r="C384" s="153"/>
      <c r="D384" s="153"/>
      <c r="E384" s="153"/>
      <c r="F384" s="346"/>
    </row>
    <row r="385" spans="3:6" s="5" customFormat="1">
      <c r="C385" s="153"/>
      <c r="D385" s="153"/>
      <c r="E385" s="153"/>
      <c r="F385" s="346"/>
    </row>
    <row r="386" spans="3:6" s="5" customFormat="1">
      <c r="C386" s="153"/>
      <c r="D386" s="153"/>
      <c r="E386" s="153"/>
      <c r="F386" s="346"/>
    </row>
    <row r="387" spans="3:6" s="5" customFormat="1">
      <c r="C387" s="153"/>
      <c r="D387" s="153"/>
      <c r="E387" s="153"/>
      <c r="F387" s="346"/>
    </row>
    <row r="388" spans="3:6" s="5" customFormat="1">
      <c r="C388" s="153"/>
      <c r="D388" s="153"/>
      <c r="E388" s="153"/>
      <c r="F388" s="346"/>
    </row>
    <row r="389" spans="3:6" s="5" customFormat="1">
      <c r="C389" s="153"/>
      <c r="D389" s="153"/>
      <c r="E389" s="153"/>
      <c r="F389" s="346"/>
    </row>
    <row r="390" spans="3:6" s="5" customFormat="1">
      <c r="C390" s="153"/>
      <c r="D390" s="153"/>
      <c r="E390" s="153"/>
      <c r="F390" s="346"/>
    </row>
    <row r="391" spans="3:6" s="5" customFormat="1">
      <c r="C391" s="153"/>
      <c r="D391" s="153"/>
      <c r="E391" s="153"/>
      <c r="F391" s="346"/>
    </row>
    <row r="392" spans="3:6" s="5" customFormat="1">
      <c r="C392" s="153"/>
      <c r="D392" s="153"/>
      <c r="E392" s="153"/>
      <c r="F392" s="346"/>
    </row>
    <row r="393" spans="3:6" s="5" customFormat="1">
      <c r="C393" s="153"/>
      <c r="D393" s="153"/>
      <c r="E393" s="153"/>
      <c r="F393" s="346"/>
    </row>
    <row r="394" spans="3:6" s="5" customFormat="1">
      <c r="C394" s="153"/>
      <c r="D394" s="153"/>
      <c r="E394" s="153"/>
      <c r="F394" s="346"/>
    </row>
    <row r="395" spans="3:6" s="5" customFormat="1">
      <c r="C395" s="153"/>
      <c r="D395" s="153"/>
      <c r="E395" s="153"/>
      <c r="F395" s="346"/>
    </row>
    <row r="396" spans="3:6" s="5" customFormat="1">
      <c r="C396" s="153"/>
      <c r="D396" s="153"/>
      <c r="E396" s="153"/>
      <c r="F396" s="346"/>
    </row>
    <row r="397" spans="3:6" s="5" customFormat="1">
      <c r="C397" s="153"/>
      <c r="D397" s="153"/>
      <c r="E397" s="153"/>
      <c r="F397" s="346"/>
    </row>
    <row r="398" spans="3:6" s="5" customFormat="1">
      <c r="C398" s="153"/>
      <c r="D398" s="153"/>
      <c r="E398" s="153"/>
      <c r="F398" s="346"/>
    </row>
    <row r="399" spans="3:6" s="5" customFormat="1">
      <c r="C399" s="153"/>
      <c r="D399" s="153"/>
      <c r="E399" s="153"/>
      <c r="F399" s="346"/>
    </row>
    <row r="400" spans="3:6" s="5" customFormat="1">
      <c r="C400" s="153"/>
      <c r="D400" s="153"/>
      <c r="E400" s="153"/>
      <c r="F400" s="346"/>
    </row>
    <row r="401" spans="3:6" s="5" customFormat="1">
      <c r="C401" s="153"/>
      <c r="D401" s="153"/>
      <c r="E401" s="153"/>
      <c r="F401" s="346"/>
    </row>
    <row r="402" spans="3:6" s="5" customFormat="1">
      <c r="C402" s="153"/>
      <c r="D402" s="153"/>
      <c r="E402" s="153"/>
      <c r="F402" s="346"/>
    </row>
    <row r="403" spans="3:6" s="5" customFormat="1">
      <c r="C403" s="153"/>
      <c r="D403" s="153"/>
      <c r="E403" s="153"/>
      <c r="F403" s="346"/>
    </row>
    <row r="404" spans="3:6" s="5" customFormat="1">
      <c r="C404" s="153"/>
      <c r="D404" s="153"/>
      <c r="E404" s="153"/>
      <c r="F404" s="346"/>
    </row>
    <row r="405" spans="3:6" s="5" customFormat="1">
      <c r="C405" s="153"/>
      <c r="D405" s="153"/>
      <c r="E405" s="153"/>
      <c r="F405" s="346"/>
    </row>
    <row r="406" spans="3:6" s="5" customFormat="1">
      <c r="C406" s="153"/>
      <c r="D406" s="153"/>
      <c r="E406" s="153"/>
      <c r="F406" s="346"/>
    </row>
    <row r="407" spans="3:6" s="5" customFormat="1">
      <c r="C407" s="153"/>
      <c r="D407" s="153"/>
      <c r="E407" s="153"/>
      <c r="F407" s="346"/>
    </row>
    <row r="408" spans="3:6" s="5" customFormat="1">
      <c r="C408" s="153"/>
      <c r="D408" s="153"/>
      <c r="E408" s="153"/>
      <c r="F408" s="346"/>
    </row>
    <row r="409" spans="3:6" s="5" customFormat="1">
      <c r="C409" s="153"/>
      <c r="D409" s="153"/>
      <c r="E409" s="153"/>
      <c r="F409" s="346"/>
    </row>
    <row r="410" spans="3:6" s="5" customFormat="1">
      <c r="C410" s="153"/>
      <c r="D410" s="153"/>
      <c r="E410" s="153"/>
      <c r="F410" s="346"/>
    </row>
    <row r="411" spans="3:6" s="5" customFormat="1">
      <c r="C411" s="153"/>
      <c r="D411" s="153"/>
      <c r="E411" s="153"/>
      <c r="F411" s="346"/>
    </row>
    <row r="412" spans="3:6" s="5" customFormat="1">
      <c r="C412" s="153"/>
      <c r="D412" s="153"/>
      <c r="E412" s="153"/>
      <c r="F412" s="346"/>
    </row>
    <row r="413" spans="3:6" s="5" customFormat="1">
      <c r="C413" s="153"/>
      <c r="D413" s="153"/>
      <c r="E413" s="153"/>
      <c r="F413" s="346"/>
    </row>
    <row r="414" spans="3:6" s="5" customFormat="1">
      <c r="C414" s="153"/>
      <c r="D414" s="153"/>
      <c r="E414" s="153"/>
      <c r="F414" s="346"/>
    </row>
    <row r="415" spans="3:6" s="5" customFormat="1">
      <c r="C415" s="153"/>
      <c r="D415" s="153"/>
      <c r="E415" s="153"/>
      <c r="F415" s="346"/>
    </row>
    <row r="416" spans="3:6" s="5" customFormat="1">
      <c r="C416" s="153"/>
      <c r="D416" s="153"/>
      <c r="E416" s="153"/>
      <c r="F416" s="346"/>
    </row>
    <row r="417" spans="3:6" s="5" customFormat="1">
      <c r="C417" s="153"/>
      <c r="D417" s="153"/>
      <c r="E417" s="153"/>
      <c r="F417" s="346"/>
    </row>
    <row r="418" spans="3:6" s="5" customFormat="1">
      <c r="C418" s="153"/>
      <c r="D418" s="153"/>
      <c r="E418" s="153"/>
      <c r="F418" s="346"/>
    </row>
    <row r="419" spans="3:6" s="5" customFormat="1">
      <c r="C419" s="153"/>
      <c r="D419" s="153"/>
      <c r="E419" s="153"/>
      <c r="F419" s="346"/>
    </row>
    <row r="420" spans="3:6" s="5" customFormat="1">
      <c r="C420" s="153"/>
      <c r="D420" s="153"/>
      <c r="E420" s="153"/>
      <c r="F420" s="346"/>
    </row>
    <row r="421" spans="3:6" s="5" customFormat="1">
      <c r="C421" s="153"/>
      <c r="D421" s="153"/>
      <c r="E421" s="153"/>
      <c r="F421" s="346"/>
    </row>
    <row r="422" spans="3:6" s="5" customFormat="1">
      <c r="C422" s="153"/>
      <c r="D422" s="153"/>
      <c r="E422" s="153"/>
      <c r="F422" s="346"/>
    </row>
    <row r="423" spans="3:6" s="5" customFormat="1">
      <c r="C423" s="153"/>
      <c r="D423" s="153"/>
      <c r="E423" s="153"/>
      <c r="F423" s="346"/>
    </row>
    <row r="424" spans="3:6" s="5" customFormat="1">
      <c r="C424" s="153"/>
      <c r="D424" s="153"/>
      <c r="E424" s="153"/>
      <c r="F424" s="346"/>
    </row>
    <row r="425" spans="3:6" s="5" customFormat="1">
      <c r="C425" s="153"/>
      <c r="D425" s="153"/>
      <c r="E425" s="153"/>
      <c r="F425" s="346"/>
    </row>
    <row r="426" spans="3:6" s="5" customFormat="1">
      <c r="C426" s="153"/>
      <c r="D426" s="153"/>
      <c r="E426" s="153"/>
      <c r="F426" s="346"/>
    </row>
    <row r="427" spans="3:6" s="5" customFormat="1">
      <c r="C427" s="153"/>
      <c r="D427" s="153"/>
      <c r="E427" s="153"/>
      <c r="F427" s="346"/>
    </row>
    <row r="428" spans="3:6" s="5" customFormat="1">
      <c r="C428" s="153"/>
      <c r="D428" s="153"/>
      <c r="E428" s="153"/>
      <c r="F428" s="346"/>
    </row>
    <row r="429" spans="3:6" s="5" customFormat="1">
      <c r="C429" s="153"/>
      <c r="D429" s="153"/>
      <c r="E429" s="153"/>
      <c r="F429" s="346"/>
    </row>
    <row r="430" spans="3:6" s="5" customFormat="1">
      <c r="C430" s="153"/>
      <c r="D430" s="153"/>
      <c r="E430" s="153"/>
      <c r="F430" s="346"/>
    </row>
    <row r="431" spans="3:6" s="5" customFormat="1">
      <c r="C431" s="153"/>
      <c r="D431" s="153"/>
      <c r="E431" s="153"/>
      <c r="F431" s="346"/>
    </row>
    <row r="432" spans="3:6" s="5" customFormat="1">
      <c r="C432" s="153"/>
      <c r="D432" s="153"/>
      <c r="E432" s="153"/>
      <c r="F432" s="346"/>
    </row>
    <row r="433" spans="3:6" s="5" customFormat="1">
      <c r="C433" s="153"/>
      <c r="D433" s="153"/>
      <c r="E433" s="153"/>
      <c r="F433" s="346"/>
    </row>
    <row r="434" spans="3:6" s="5" customFormat="1">
      <c r="C434" s="153"/>
      <c r="D434" s="153"/>
      <c r="E434" s="153"/>
      <c r="F434" s="346"/>
    </row>
    <row r="435" spans="3:6" s="5" customFormat="1">
      <c r="C435" s="153"/>
      <c r="D435" s="153"/>
      <c r="E435" s="153"/>
      <c r="F435" s="346"/>
    </row>
    <row r="436" spans="3:6" s="5" customFormat="1">
      <c r="C436" s="153"/>
      <c r="D436" s="153"/>
      <c r="E436" s="153"/>
      <c r="F436" s="346"/>
    </row>
    <row r="437" spans="3:6" s="5" customFormat="1">
      <c r="C437" s="153"/>
      <c r="D437" s="153"/>
      <c r="E437" s="153"/>
      <c r="F437" s="346"/>
    </row>
    <row r="438" spans="3:6" s="5" customFormat="1">
      <c r="C438" s="153"/>
      <c r="D438" s="153"/>
      <c r="E438" s="153"/>
      <c r="F438" s="346"/>
    </row>
    <row r="439" spans="3:6" s="5" customFormat="1">
      <c r="C439" s="153"/>
      <c r="D439" s="153"/>
      <c r="E439" s="153"/>
      <c r="F439" s="346"/>
    </row>
    <row r="440" spans="3:6" s="5" customFormat="1">
      <c r="C440" s="153"/>
      <c r="D440" s="153"/>
      <c r="E440" s="153"/>
      <c r="F440" s="346"/>
    </row>
    <row r="441" spans="3:6" s="5" customFormat="1">
      <c r="C441" s="153"/>
      <c r="D441" s="153"/>
      <c r="E441" s="153"/>
      <c r="F441" s="346"/>
    </row>
    <row r="442" spans="3:6" s="5" customFormat="1">
      <c r="C442" s="153"/>
      <c r="D442" s="153"/>
      <c r="E442" s="153"/>
      <c r="F442" s="346"/>
    </row>
    <row r="443" spans="3:6" s="5" customFormat="1">
      <c r="C443" s="153"/>
      <c r="D443" s="153"/>
      <c r="E443" s="153"/>
      <c r="F443" s="346"/>
    </row>
    <row r="444" spans="3:6" s="5" customFormat="1">
      <c r="C444" s="153"/>
      <c r="D444" s="153"/>
      <c r="E444" s="153"/>
      <c r="F444" s="346"/>
    </row>
    <row r="445" spans="3:6" s="5" customFormat="1">
      <c r="C445" s="153"/>
      <c r="D445" s="153"/>
      <c r="E445" s="153"/>
      <c r="F445" s="346"/>
    </row>
    <row r="446" spans="3:6" s="5" customFormat="1">
      <c r="C446" s="153"/>
      <c r="D446" s="153"/>
      <c r="E446" s="153"/>
      <c r="F446" s="346"/>
    </row>
    <row r="447" spans="3:6" s="5" customFormat="1">
      <c r="C447" s="153"/>
      <c r="D447" s="153"/>
      <c r="E447" s="153"/>
      <c r="F447" s="346"/>
    </row>
    <row r="448" spans="3:6" s="5" customFormat="1">
      <c r="C448" s="153"/>
      <c r="D448" s="153"/>
      <c r="E448" s="153"/>
      <c r="F448" s="346"/>
    </row>
    <row r="449" spans="3:6" s="5" customFormat="1">
      <c r="C449" s="153"/>
      <c r="D449" s="153"/>
      <c r="E449" s="153"/>
      <c r="F449" s="346"/>
    </row>
    <row r="450" spans="3:6" s="5" customFormat="1">
      <c r="C450" s="153"/>
      <c r="D450" s="153"/>
      <c r="E450" s="153"/>
      <c r="F450" s="346"/>
    </row>
    <row r="451" spans="3:6" s="5" customFormat="1">
      <c r="C451" s="153"/>
      <c r="D451" s="153"/>
      <c r="E451" s="153"/>
      <c r="F451" s="346"/>
    </row>
    <row r="452" spans="3:6" s="5" customFormat="1">
      <c r="C452" s="153"/>
      <c r="D452" s="153"/>
      <c r="E452" s="153"/>
      <c r="F452" s="346"/>
    </row>
    <row r="453" spans="3:6" s="5" customFormat="1">
      <c r="C453" s="153"/>
      <c r="D453" s="153"/>
      <c r="E453" s="153"/>
      <c r="F453" s="346"/>
    </row>
    <row r="454" spans="3:6" s="5" customFormat="1">
      <c r="C454" s="153"/>
      <c r="D454" s="153"/>
      <c r="E454" s="153"/>
      <c r="F454" s="346"/>
    </row>
    <row r="455" spans="3:6" s="5" customFormat="1">
      <c r="C455" s="153"/>
      <c r="D455" s="153"/>
      <c r="E455" s="153"/>
      <c r="F455" s="346"/>
    </row>
  </sheetData>
  <autoFilter ref="B3:F47" xr:uid="{B21D0B36-713B-E840-AEA4-425D31BF0B1C}"/>
  <mergeCells count="6">
    <mergeCell ref="D54:E55"/>
    <mergeCell ref="B1:F1"/>
    <mergeCell ref="B2:F2"/>
    <mergeCell ref="B47:E47"/>
    <mergeCell ref="B50:C50"/>
    <mergeCell ref="B51:C51"/>
  </mergeCells>
  <dataValidations count="1">
    <dataValidation type="list" allowBlank="1" showInputMessage="1" showErrorMessage="1" sqref="E50:E51 E4:E46" xr:uid="{92D19276-263A-AE49-9569-64A16D968FEE}">
      <formula1>$C$76:$C$86</formula1>
    </dataValidation>
  </dataValidations>
  <pageMargins left="0.7" right="0.7" top="0.75" bottom="0.75" header="0.3" footer="0.3"/>
  <pageSetup scale="79" orientation="portrait" horizontalDpi="0" verticalDpi="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DCF7-7E2D-FD42-B798-AAF90E64F754}">
  <sheetPr>
    <tabColor rgb="FF92D050"/>
  </sheetPr>
  <dimension ref="A1:AX414"/>
  <sheetViews>
    <sheetView zoomScaleNormal="100" zoomScaleSheetLayoutView="100" workbookViewId="0">
      <selection activeCell="D4" sqref="D4"/>
    </sheetView>
  </sheetViews>
  <sheetFormatPr baseColWidth="10" defaultColWidth="11.5" defaultRowHeight="13"/>
  <cols>
    <col min="1" max="1" width="1.1640625" style="5" customWidth="1"/>
    <col min="2" max="2" width="11.5" style="231"/>
    <col min="3" max="3" width="21.6640625" style="229" bestFit="1" customWidth="1"/>
    <col min="4" max="5" width="23.33203125" style="229" customWidth="1"/>
    <col min="6" max="6" width="15.1640625" style="230" bestFit="1" customWidth="1"/>
    <col min="7" max="50" width="11.5" style="5"/>
  </cols>
  <sheetData>
    <row r="1" spans="2:6" s="5" customFormat="1" ht="105" customHeight="1">
      <c r="B1" s="494" t="s">
        <v>252</v>
      </c>
      <c r="C1" s="494"/>
      <c r="D1" s="494"/>
      <c r="E1" s="494"/>
      <c r="F1" s="494"/>
    </row>
    <row r="2" spans="2:6" s="5" customFormat="1" ht="45" customHeight="1">
      <c r="B2" s="495" t="s">
        <v>253</v>
      </c>
      <c r="C2" s="495"/>
      <c r="D2" s="495"/>
      <c r="E2" s="495"/>
      <c r="F2" s="495"/>
    </row>
    <row r="3" spans="2:6" ht="40" customHeight="1">
      <c r="B3" s="369" t="s">
        <v>174</v>
      </c>
      <c r="C3" s="370" t="s">
        <v>4</v>
      </c>
      <c r="D3" s="370" t="s">
        <v>175</v>
      </c>
      <c r="E3" s="370" t="s">
        <v>254</v>
      </c>
      <c r="F3" s="371" t="s">
        <v>177</v>
      </c>
    </row>
    <row r="4" spans="2:6" ht="14">
      <c r="B4" s="380" t="str" cm="1">
        <f t="array" ref="B4:B55">IF(ISNUMBER(SEARCH("Oui",'Développement Budget - DÉMO'!E8:E59)),'Développement Budget - DÉMO'!$B8:$B59,"")</f>
        <v/>
      </c>
      <c r="C4" s="381" t="str" cm="1">
        <f t="array" ref="C4:C55">IF(ISNUMBER(SEARCH("Oui",'Développement Budget - DÉMO'!E8:E59)),'Développement Budget - DÉMO'!$C8:$C59,"")</f>
        <v/>
      </c>
      <c r="D4" s="358"/>
      <c r="E4" s="382" t="s">
        <v>146</v>
      </c>
      <c r="F4" s="441" t="str" cm="1">
        <f t="array" ref="F4:F55">IF(ISNUMBER(SEARCH("Oui",'Développement Budget - DÉMO'!E8:E59)),'Développement Budget - DÉMO'!$D8:$D59,"")</f>
        <v/>
      </c>
    </row>
    <row r="5" spans="2:6" ht="14">
      <c r="B5" s="225" t="str">
        <v/>
      </c>
      <c r="C5" s="225" t="str">
        <v/>
      </c>
      <c r="D5" s="228"/>
      <c r="E5" s="227" t="s">
        <v>146</v>
      </c>
      <c r="F5" s="441" t="str">
        <v/>
      </c>
    </row>
    <row r="6" spans="2:6" ht="14">
      <c r="B6" s="225" t="str">
        <v/>
      </c>
      <c r="C6" s="225" t="str">
        <v/>
      </c>
      <c r="D6" s="228"/>
      <c r="E6" s="227" t="s">
        <v>146</v>
      </c>
      <c r="F6" s="441" t="str">
        <v/>
      </c>
    </row>
    <row r="7" spans="2:6" ht="14">
      <c r="B7" s="225" t="str">
        <v/>
      </c>
      <c r="C7" s="225" t="str">
        <v/>
      </c>
      <c r="D7" s="228"/>
      <c r="E7" s="227" t="s">
        <v>146</v>
      </c>
      <c r="F7" s="441" t="str">
        <v/>
      </c>
    </row>
    <row r="8" spans="2:6" ht="14">
      <c r="B8" s="225" t="str">
        <v/>
      </c>
      <c r="C8" s="225" t="str">
        <v/>
      </c>
      <c r="D8" s="228"/>
      <c r="E8" s="227" t="s">
        <v>146</v>
      </c>
      <c r="F8" s="441" t="str">
        <v/>
      </c>
    </row>
    <row r="9" spans="2:6" ht="14">
      <c r="B9" s="225" t="str">
        <v/>
      </c>
      <c r="C9" s="225" t="str">
        <v/>
      </c>
      <c r="D9" s="228"/>
      <c r="E9" s="227" t="s">
        <v>146</v>
      </c>
      <c r="F9" s="441" t="str">
        <v/>
      </c>
    </row>
    <row r="10" spans="2:6" ht="14">
      <c r="B10" s="225" t="str">
        <v/>
      </c>
      <c r="C10" s="225" t="str">
        <v/>
      </c>
      <c r="D10" s="228"/>
      <c r="E10" s="227" t="s">
        <v>146</v>
      </c>
      <c r="F10" s="441" t="str">
        <v/>
      </c>
    </row>
    <row r="11" spans="2:6" ht="14">
      <c r="B11" s="225" t="str">
        <v/>
      </c>
      <c r="C11" s="225" t="str">
        <v/>
      </c>
      <c r="D11" s="228"/>
      <c r="E11" s="227" t="s">
        <v>146</v>
      </c>
      <c r="F11" s="441" t="str">
        <v/>
      </c>
    </row>
    <row r="12" spans="2:6" ht="14">
      <c r="B12" s="225" t="str">
        <v/>
      </c>
      <c r="C12" s="225" t="str">
        <v/>
      </c>
      <c r="D12" s="228"/>
      <c r="E12" s="227" t="s">
        <v>146</v>
      </c>
      <c r="F12" s="441" t="str">
        <v/>
      </c>
    </row>
    <row r="13" spans="2:6" ht="14">
      <c r="B13" s="225" t="str">
        <v/>
      </c>
      <c r="C13" s="225" t="str">
        <v/>
      </c>
      <c r="D13" s="228"/>
      <c r="E13" s="227" t="s">
        <v>146</v>
      </c>
      <c r="F13" s="441" t="str">
        <v/>
      </c>
    </row>
    <row r="14" spans="2:6" ht="14">
      <c r="B14" s="225" t="str">
        <v/>
      </c>
      <c r="C14" s="225" t="str">
        <v/>
      </c>
      <c r="D14" s="228"/>
      <c r="E14" s="227" t="s">
        <v>146</v>
      </c>
      <c r="F14" s="441" t="str">
        <v/>
      </c>
    </row>
    <row r="15" spans="2:6" ht="14">
      <c r="B15" s="225" t="str">
        <v/>
      </c>
      <c r="C15" s="225" t="str">
        <v/>
      </c>
      <c r="D15" s="228"/>
      <c r="E15" s="227" t="s">
        <v>146</v>
      </c>
      <c r="F15" s="441" t="str">
        <v/>
      </c>
    </row>
    <row r="16" spans="2:6" ht="14">
      <c r="B16" s="225" t="str">
        <v/>
      </c>
      <c r="C16" s="225" t="str">
        <v/>
      </c>
      <c r="D16" s="228"/>
      <c r="E16" s="227" t="s">
        <v>146</v>
      </c>
      <c r="F16" s="441" t="str">
        <v/>
      </c>
    </row>
    <row r="17" spans="2:6" ht="14">
      <c r="B17" s="225" t="str">
        <v/>
      </c>
      <c r="C17" s="225" t="str">
        <v/>
      </c>
      <c r="D17" s="228"/>
      <c r="E17" s="227" t="s">
        <v>146</v>
      </c>
      <c r="F17" s="441" t="str">
        <v/>
      </c>
    </row>
    <row r="18" spans="2:6" ht="14">
      <c r="B18" s="225" t="str">
        <v/>
      </c>
      <c r="C18" s="225" t="str">
        <v/>
      </c>
      <c r="D18" s="228"/>
      <c r="E18" s="227" t="s">
        <v>146</v>
      </c>
      <c r="F18" s="441" t="str">
        <v/>
      </c>
    </row>
    <row r="19" spans="2:6" ht="14">
      <c r="B19" s="225" t="str">
        <v/>
      </c>
      <c r="C19" s="225" t="str">
        <v/>
      </c>
      <c r="D19" s="228"/>
      <c r="E19" s="227" t="s">
        <v>146</v>
      </c>
      <c r="F19" s="441" t="str">
        <v/>
      </c>
    </row>
    <row r="20" spans="2:6" ht="14">
      <c r="B20" s="225" t="str">
        <v/>
      </c>
      <c r="C20" s="225" t="str">
        <v/>
      </c>
      <c r="D20" s="228"/>
      <c r="E20" s="227" t="s">
        <v>146</v>
      </c>
      <c r="F20" s="441" t="str">
        <v/>
      </c>
    </row>
    <row r="21" spans="2:6" ht="14">
      <c r="B21" s="225" t="str">
        <v/>
      </c>
      <c r="C21" s="225" t="str">
        <v/>
      </c>
      <c r="D21" s="228"/>
      <c r="E21" s="227" t="s">
        <v>146</v>
      </c>
      <c r="F21" s="441" t="str">
        <v/>
      </c>
    </row>
    <row r="22" spans="2:6" ht="14">
      <c r="B22" s="225" t="str">
        <v/>
      </c>
      <c r="C22" s="225" t="str">
        <v/>
      </c>
      <c r="D22" s="228"/>
      <c r="E22" s="227" t="s">
        <v>146</v>
      </c>
      <c r="F22" s="441" t="str">
        <v/>
      </c>
    </row>
    <row r="23" spans="2:6" ht="14">
      <c r="B23" s="225" t="str">
        <v/>
      </c>
      <c r="C23" s="225" t="str">
        <v/>
      </c>
      <c r="D23" s="228"/>
      <c r="E23" s="227" t="s">
        <v>146</v>
      </c>
      <c r="F23" s="441" t="str">
        <v/>
      </c>
    </row>
    <row r="24" spans="2:6" ht="14">
      <c r="B24" s="225" t="str">
        <v/>
      </c>
      <c r="C24" s="225" t="str">
        <v/>
      </c>
      <c r="D24" s="228"/>
      <c r="E24" s="227" t="s">
        <v>146</v>
      </c>
      <c r="F24" s="441" t="str">
        <v/>
      </c>
    </row>
    <row r="25" spans="2:6" ht="14">
      <c r="B25" s="225" t="str">
        <v/>
      </c>
      <c r="C25" s="225" t="str">
        <v/>
      </c>
      <c r="D25" s="228"/>
      <c r="E25" s="227" t="s">
        <v>146</v>
      </c>
      <c r="F25" s="441" t="str">
        <v/>
      </c>
    </row>
    <row r="26" spans="2:6" ht="14">
      <c r="B26" s="225" t="str">
        <v/>
      </c>
      <c r="C26" s="226" t="str">
        <v/>
      </c>
      <c r="D26" s="227"/>
      <c r="E26" s="227" t="s">
        <v>146</v>
      </c>
      <c r="F26" s="441" t="str">
        <v/>
      </c>
    </row>
    <row r="27" spans="2:6" ht="14">
      <c r="B27" s="225" t="str">
        <v/>
      </c>
      <c r="C27" s="225" t="str">
        <v/>
      </c>
      <c r="D27" s="228"/>
      <c r="E27" s="227" t="s">
        <v>146</v>
      </c>
      <c r="F27" s="441" t="str">
        <v/>
      </c>
    </row>
    <row r="28" spans="2:6" ht="14">
      <c r="B28" s="225" t="str">
        <v/>
      </c>
      <c r="C28" s="225" t="str">
        <v/>
      </c>
      <c r="D28" s="228"/>
      <c r="E28" s="227" t="s">
        <v>146</v>
      </c>
      <c r="F28" s="441" t="str">
        <v/>
      </c>
    </row>
    <row r="29" spans="2:6" ht="14">
      <c r="B29" s="225" t="str">
        <v/>
      </c>
      <c r="C29" s="225" t="str">
        <v/>
      </c>
      <c r="D29" s="228"/>
      <c r="E29" s="227" t="s">
        <v>146</v>
      </c>
      <c r="F29" s="441" t="str">
        <v/>
      </c>
    </row>
    <row r="30" spans="2:6" ht="14">
      <c r="B30" s="225" t="str">
        <v/>
      </c>
      <c r="C30" s="225" t="str">
        <v/>
      </c>
      <c r="D30" s="228"/>
      <c r="E30" s="227" t="s">
        <v>146</v>
      </c>
      <c r="F30" s="441" t="str">
        <v/>
      </c>
    </row>
    <row r="31" spans="2:6" ht="14">
      <c r="B31" s="225" t="str">
        <v/>
      </c>
      <c r="C31" s="225" t="str">
        <v/>
      </c>
      <c r="D31" s="228"/>
      <c r="E31" s="227" t="s">
        <v>146</v>
      </c>
      <c r="F31" s="441" t="str">
        <v/>
      </c>
    </row>
    <row r="32" spans="2:6" ht="14">
      <c r="B32" s="225" t="str">
        <v/>
      </c>
      <c r="C32" s="225" t="str">
        <v/>
      </c>
      <c r="D32" s="228"/>
      <c r="E32" s="227" t="s">
        <v>146</v>
      </c>
      <c r="F32" s="441" t="str">
        <v/>
      </c>
    </row>
    <row r="33" spans="2:6" ht="14">
      <c r="B33" s="225" t="str">
        <v/>
      </c>
      <c r="C33" s="225" t="str">
        <v/>
      </c>
      <c r="D33" s="228"/>
      <c r="E33" s="227" t="s">
        <v>146</v>
      </c>
      <c r="F33" s="441" t="str">
        <v/>
      </c>
    </row>
    <row r="34" spans="2:6" ht="14">
      <c r="B34" s="225" t="str">
        <v/>
      </c>
      <c r="C34" s="225" t="str">
        <v/>
      </c>
      <c r="D34" s="228"/>
      <c r="E34" s="227" t="s">
        <v>146</v>
      </c>
      <c r="F34" s="441" t="str">
        <v/>
      </c>
    </row>
    <row r="35" spans="2:6" ht="14">
      <c r="B35" s="225" t="str">
        <v/>
      </c>
      <c r="C35" s="225" t="str">
        <v/>
      </c>
      <c r="D35" s="228"/>
      <c r="E35" s="227" t="s">
        <v>146</v>
      </c>
      <c r="F35" s="441" t="str">
        <v/>
      </c>
    </row>
    <row r="36" spans="2:6" ht="14">
      <c r="B36" s="225" t="str">
        <v/>
      </c>
      <c r="C36" s="225" t="str">
        <v/>
      </c>
      <c r="D36" s="228"/>
      <c r="E36" s="227" t="s">
        <v>146</v>
      </c>
      <c r="F36" s="441" t="str">
        <v/>
      </c>
    </row>
    <row r="37" spans="2:6" ht="14">
      <c r="B37" s="225" t="str">
        <v/>
      </c>
      <c r="C37" s="225" t="str">
        <v/>
      </c>
      <c r="D37" s="228"/>
      <c r="E37" s="227" t="s">
        <v>146</v>
      </c>
      <c r="F37" s="441" t="str">
        <v/>
      </c>
    </row>
    <row r="38" spans="2:6" ht="14">
      <c r="B38" s="225" t="str">
        <v/>
      </c>
      <c r="C38" s="225" t="str">
        <v/>
      </c>
      <c r="D38" s="228"/>
      <c r="E38" s="227" t="s">
        <v>146</v>
      </c>
      <c r="F38" s="441" t="str">
        <v/>
      </c>
    </row>
    <row r="39" spans="2:6" ht="14">
      <c r="B39" s="225" t="str">
        <v/>
      </c>
      <c r="C39" s="225" t="str">
        <v/>
      </c>
      <c r="D39" s="228"/>
      <c r="E39" s="227" t="s">
        <v>146</v>
      </c>
      <c r="F39" s="441" t="str">
        <v/>
      </c>
    </row>
    <row r="40" spans="2:6" ht="14">
      <c r="B40" s="225" t="str">
        <v/>
      </c>
      <c r="C40" s="225" t="str">
        <v/>
      </c>
      <c r="D40" s="228"/>
      <c r="E40" s="227" t="s">
        <v>146</v>
      </c>
      <c r="F40" s="441" t="str">
        <v/>
      </c>
    </row>
    <row r="41" spans="2:6" ht="14">
      <c r="B41" s="225" t="str">
        <v/>
      </c>
      <c r="C41" s="225" t="str">
        <v/>
      </c>
      <c r="D41" s="228"/>
      <c r="E41" s="227" t="s">
        <v>146</v>
      </c>
      <c r="F41" s="441" t="str">
        <v/>
      </c>
    </row>
    <row r="42" spans="2:6" ht="14">
      <c r="B42" s="225" t="str">
        <v/>
      </c>
      <c r="C42" s="225" t="str">
        <v/>
      </c>
      <c r="D42" s="228"/>
      <c r="E42" s="227" t="s">
        <v>146</v>
      </c>
      <c r="F42" s="441" t="str">
        <v/>
      </c>
    </row>
    <row r="43" spans="2:6" ht="14">
      <c r="B43" s="225" t="str">
        <v/>
      </c>
      <c r="C43" s="225" t="str">
        <v/>
      </c>
      <c r="D43" s="228"/>
      <c r="E43" s="227" t="s">
        <v>146</v>
      </c>
      <c r="F43" s="441" t="str">
        <v/>
      </c>
    </row>
    <row r="44" spans="2:6" ht="14">
      <c r="B44" s="225" t="str">
        <v/>
      </c>
      <c r="C44" s="225" t="str">
        <v/>
      </c>
      <c r="D44" s="228"/>
      <c r="E44" s="227" t="s">
        <v>146</v>
      </c>
      <c r="F44" s="441" t="str">
        <v/>
      </c>
    </row>
    <row r="45" spans="2:6" ht="14">
      <c r="B45" s="225" t="str">
        <v/>
      </c>
      <c r="C45" s="225" t="str">
        <v/>
      </c>
      <c r="D45" s="228"/>
      <c r="E45" s="227" t="s">
        <v>146</v>
      </c>
      <c r="F45" s="441" t="str">
        <v/>
      </c>
    </row>
    <row r="46" spans="2:6" ht="14">
      <c r="B46" s="225" t="str">
        <v/>
      </c>
      <c r="C46" s="225" t="str">
        <v/>
      </c>
      <c r="D46" s="228"/>
      <c r="E46" s="227" t="s">
        <v>146</v>
      </c>
      <c r="F46" s="441" t="str">
        <v/>
      </c>
    </row>
    <row r="47" spans="2:6" ht="14">
      <c r="B47" s="225" t="str">
        <v/>
      </c>
      <c r="C47" s="225" t="str">
        <v/>
      </c>
      <c r="D47" s="228"/>
      <c r="E47" s="227" t="s">
        <v>146</v>
      </c>
      <c r="F47" s="441" t="str">
        <v/>
      </c>
    </row>
    <row r="48" spans="2:6" ht="14">
      <c r="B48" s="225" t="str">
        <v/>
      </c>
      <c r="C48" s="225" t="str">
        <v/>
      </c>
      <c r="D48" s="228"/>
      <c r="E48" s="227" t="s">
        <v>146</v>
      </c>
      <c r="F48" s="441" t="str">
        <v/>
      </c>
    </row>
    <row r="49" spans="2:6" ht="14">
      <c r="B49" s="225" t="str">
        <v/>
      </c>
      <c r="C49" s="225" t="str">
        <v/>
      </c>
      <c r="D49" s="228"/>
      <c r="E49" s="227" t="s">
        <v>146</v>
      </c>
      <c r="F49" s="441" t="str">
        <v/>
      </c>
    </row>
    <row r="50" spans="2:6" ht="14">
      <c r="B50" s="225" t="str">
        <v/>
      </c>
      <c r="C50" s="225" t="str">
        <v/>
      </c>
      <c r="D50" s="228"/>
      <c r="E50" s="227" t="s">
        <v>146</v>
      </c>
      <c r="F50" s="441" t="str">
        <v/>
      </c>
    </row>
    <row r="51" spans="2:6" ht="14">
      <c r="B51" s="225" t="str">
        <v/>
      </c>
      <c r="C51" s="225" t="str">
        <v/>
      </c>
      <c r="D51" s="228"/>
      <c r="E51" s="227" t="s">
        <v>146</v>
      </c>
      <c r="F51" s="441" t="str">
        <v/>
      </c>
    </row>
    <row r="52" spans="2:6" ht="14">
      <c r="B52" s="225" t="str">
        <v/>
      </c>
      <c r="C52" s="225" t="str">
        <v/>
      </c>
      <c r="D52" s="228"/>
      <c r="E52" s="227" t="s">
        <v>146</v>
      </c>
      <c r="F52" s="441" t="str">
        <v/>
      </c>
    </row>
    <row r="53" spans="2:6" ht="14">
      <c r="B53" s="225" t="str">
        <v/>
      </c>
      <c r="C53" s="225" t="str">
        <v/>
      </c>
      <c r="D53" s="228"/>
      <c r="E53" s="227" t="s">
        <v>146</v>
      </c>
      <c r="F53" s="441" t="str">
        <v/>
      </c>
    </row>
    <row r="54" spans="2:6" ht="14">
      <c r="B54" s="225" t="str">
        <v/>
      </c>
      <c r="C54" s="225" t="str">
        <v/>
      </c>
      <c r="D54" s="228"/>
      <c r="E54" s="227" t="s">
        <v>146</v>
      </c>
      <c r="F54" s="441" t="str">
        <v/>
      </c>
    </row>
    <row r="55" spans="2:6" ht="14">
      <c r="B55" s="225" t="str">
        <v/>
      </c>
      <c r="C55" s="226" t="str">
        <v/>
      </c>
      <c r="D55" s="227"/>
      <c r="E55" s="227" t="s">
        <v>146</v>
      </c>
      <c r="F55" s="441" t="str">
        <v/>
      </c>
    </row>
    <row r="56" spans="2:6" s="5" customFormat="1">
      <c r="B56" s="500" t="s">
        <v>2</v>
      </c>
      <c r="C56" s="501"/>
      <c r="D56" s="501"/>
      <c r="E56" s="502"/>
      <c r="F56" s="340">
        <f>SUM(_xlfn.ANCHORARRAY(F4))</f>
        <v>0</v>
      </c>
    </row>
    <row r="57" spans="2:6" s="5" customFormat="1">
      <c r="B57" s="335"/>
      <c r="C57" s="336"/>
      <c r="D57" s="336"/>
      <c r="E57" s="336"/>
      <c r="F57" s="337"/>
    </row>
    <row r="58" spans="2:6" s="5" customFormat="1">
      <c r="B58" s="335"/>
      <c r="C58" s="336"/>
      <c r="D58" s="336"/>
      <c r="E58" s="336"/>
      <c r="F58" s="337"/>
    </row>
    <row r="59" spans="2:6" s="5" customFormat="1">
      <c r="B59" s="339" t="s">
        <v>179</v>
      </c>
      <c r="C59" s="336"/>
      <c r="D59" s="336"/>
      <c r="E59" s="336"/>
      <c r="F59" s="337"/>
    </row>
    <row r="60" spans="2:6">
      <c r="B60" s="2"/>
      <c r="C60" s="151"/>
      <c r="D60" s="490"/>
      <c r="E60" s="491"/>
      <c r="F60" s="7"/>
    </row>
    <row r="61" spans="2:6" ht="17" customHeight="1">
      <c r="B61" s="3"/>
      <c r="C61" s="152"/>
      <c r="D61" s="492"/>
      <c r="E61" s="493"/>
      <c r="F61" s="8"/>
    </row>
    <row r="62" spans="2:6" s="5" customFormat="1">
      <c r="B62" s="332" t="s">
        <v>178</v>
      </c>
      <c r="C62" s="333"/>
      <c r="D62" s="333" t="s">
        <v>0</v>
      </c>
      <c r="E62" s="333"/>
      <c r="F62" s="334" t="s">
        <v>1</v>
      </c>
    </row>
    <row r="63" spans="2:6" s="5" customFormat="1">
      <c r="B63" s="335"/>
      <c r="C63" s="336"/>
      <c r="D63" s="336"/>
      <c r="E63" s="336"/>
      <c r="F63" s="337"/>
    </row>
    <row r="64" spans="2:6" s="5" customFormat="1">
      <c r="B64" s="335"/>
      <c r="C64" s="336"/>
      <c r="D64" s="336"/>
      <c r="E64" s="336"/>
      <c r="F64" s="337"/>
    </row>
    <row r="65" spans="2:6" s="5" customFormat="1">
      <c r="B65" s="335"/>
      <c r="C65" s="336"/>
      <c r="D65" s="336"/>
      <c r="E65" s="336"/>
      <c r="F65" s="337"/>
    </row>
    <row r="66" spans="2:6" s="5" customFormat="1">
      <c r="B66" s="335"/>
      <c r="C66" s="336"/>
      <c r="D66" s="336"/>
      <c r="E66" s="336"/>
      <c r="F66" s="337"/>
    </row>
    <row r="67" spans="2:6" s="5" customFormat="1">
      <c r="B67" s="335"/>
      <c r="C67" s="336"/>
      <c r="D67" s="336"/>
      <c r="E67" s="336"/>
      <c r="F67" s="337"/>
    </row>
    <row r="68" spans="2:6" s="5" customFormat="1">
      <c r="B68" s="335"/>
      <c r="C68" s="336"/>
      <c r="D68" s="336"/>
      <c r="E68" s="336"/>
      <c r="F68" s="337"/>
    </row>
    <row r="69" spans="2:6" s="5" customFormat="1">
      <c r="B69" s="335"/>
      <c r="C69" s="336"/>
      <c r="D69" s="336"/>
      <c r="E69" s="336"/>
      <c r="F69" s="337"/>
    </row>
    <row r="70" spans="2:6" s="5" customFormat="1">
      <c r="B70" s="335"/>
      <c r="C70" s="336"/>
      <c r="D70" s="336"/>
      <c r="E70" s="336"/>
      <c r="F70" s="337"/>
    </row>
    <row r="71" spans="2:6" s="5" customFormat="1">
      <c r="B71" s="335"/>
      <c r="C71" s="336"/>
      <c r="D71" s="336"/>
      <c r="E71" s="336"/>
      <c r="F71" s="337"/>
    </row>
    <row r="72" spans="2:6" s="5" customFormat="1">
      <c r="B72" s="335"/>
      <c r="C72" s="336"/>
      <c r="D72" s="336"/>
      <c r="E72" s="336"/>
      <c r="F72" s="337"/>
    </row>
    <row r="73" spans="2:6" s="5" customFormat="1" ht="14" hidden="1">
      <c r="B73" s="335"/>
      <c r="C73" s="338" t="s">
        <v>146</v>
      </c>
      <c r="D73" s="335"/>
      <c r="E73" s="335"/>
      <c r="F73" s="337"/>
    </row>
    <row r="74" spans="2:6" s="5" customFormat="1" ht="28" hidden="1">
      <c r="B74" s="335"/>
      <c r="C74" s="338" t="s">
        <v>166</v>
      </c>
      <c r="D74" s="335"/>
      <c r="E74" s="335"/>
      <c r="F74" s="337"/>
    </row>
    <row r="75" spans="2:6" s="5" customFormat="1" ht="14" hidden="1">
      <c r="B75" s="335"/>
      <c r="C75" s="338" t="s">
        <v>259</v>
      </c>
      <c r="D75" s="335"/>
      <c r="E75" s="335"/>
      <c r="F75" s="337"/>
    </row>
    <row r="76" spans="2:6" s="5" customFormat="1" ht="28" hidden="1">
      <c r="B76" s="335"/>
      <c r="C76" s="338" t="s">
        <v>260</v>
      </c>
      <c r="D76" s="335"/>
      <c r="E76" s="335"/>
      <c r="F76" s="337"/>
    </row>
    <row r="77" spans="2:6" s="5" customFormat="1" ht="42" hidden="1">
      <c r="B77" s="335"/>
      <c r="C77" s="338" t="s">
        <v>261</v>
      </c>
      <c r="D77" s="335"/>
      <c r="E77" s="335"/>
      <c r="F77" s="337"/>
    </row>
    <row r="78" spans="2:6" s="5" customFormat="1" ht="28" hidden="1">
      <c r="B78" s="335"/>
      <c r="C78" s="338" t="s">
        <v>262</v>
      </c>
      <c r="D78" s="335"/>
      <c r="E78" s="335"/>
      <c r="F78" s="337"/>
    </row>
    <row r="79" spans="2:6" s="5" customFormat="1" ht="42" hidden="1">
      <c r="B79" s="335"/>
      <c r="C79" s="338" t="s">
        <v>263</v>
      </c>
      <c r="D79" s="335"/>
      <c r="E79" s="335"/>
      <c r="F79" s="337"/>
    </row>
    <row r="80" spans="2:6" s="5" customFormat="1" ht="42" hidden="1">
      <c r="B80" s="335"/>
      <c r="C80" s="338" t="s">
        <v>264</v>
      </c>
      <c r="D80" s="335"/>
      <c r="E80" s="335"/>
      <c r="F80" s="337"/>
    </row>
    <row r="81" spans="2:6" s="5" customFormat="1" ht="28" hidden="1">
      <c r="B81" s="335"/>
      <c r="C81" s="338" t="s">
        <v>265</v>
      </c>
      <c r="D81" s="335"/>
      <c r="E81" s="335"/>
      <c r="F81" s="337"/>
    </row>
    <row r="82" spans="2:6" s="5" customFormat="1" ht="42" hidden="1">
      <c r="B82" s="335"/>
      <c r="C82" s="338" t="s">
        <v>266</v>
      </c>
      <c r="D82" s="335"/>
      <c r="E82" s="335"/>
      <c r="F82" s="337"/>
    </row>
    <row r="83" spans="2:6" s="5" customFormat="1" ht="14" hidden="1">
      <c r="B83" s="335"/>
      <c r="C83" s="338" t="s">
        <v>167</v>
      </c>
      <c r="D83" s="335"/>
      <c r="E83" s="335"/>
      <c r="F83" s="337"/>
    </row>
    <row r="84" spans="2:6" s="5" customFormat="1">
      <c r="B84" s="335"/>
      <c r="C84" s="336"/>
      <c r="D84" s="336"/>
      <c r="E84" s="336"/>
      <c r="F84" s="337"/>
    </row>
    <row r="85" spans="2:6" s="5" customFormat="1">
      <c r="B85" s="335"/>
      <c r="C85" s="336"/>
      <c r="D85" s="336"/>
      <c r="E85" s="336"/>
      <c r="F85" s="337"/>
    </row>
    <row r="86" spans="2:6" s="5" customFormat="1">
      <c r="B86" s="335"/>
      <c r="C86" s="336"/>
      <c r="D86" s="336"/>
      <c r="E86" s="336"/>
      <c r="F86" s="337"/>
    </row>
    <row r="87" spans="2:6" s="5" customFormat="1">
      <c r="B87" s="335"/>
      <c r="C87" s="336"/>
      <c r="D87" s="336"/>
      <c r="E87" s="336"/>
      <c r="F87" s="337"/>
    </row>
    <row r="88" spans="2:6" s="5" customFormat="1">
      <c r="B88" s="335"/>
      <c r="C88" s="336"/>
      <c r="D88" s="336"/>
      <c r="E88" s="336"/>
      <c r="F88" s="337"/>
    </row>
    <row r="89" spans="2:6" s="5" customFormat="1">
      <c r="B89" s="335"/>
      <c r="C89" s="336"/>
      <c r="D89" s="336"/>
      <c r="E89" s="336"/>
      <c r="F89" s="337"/>
    </row>
    <row r="90" spans="2:6" s="5" customFormat="1">
      <c r="B90" s="335"/>
      <c r="C90" s="336"/>
      <c r="D90" s="336"/>
      <c r="E90" s="336"/>
      <c r="F90" s="337"/>
    </row>
    <row r="91" spans="2:6" s="5" customFormat="1">
      <c r="B91" s="335"/>
      <c r="C91" s="336"/>
      <c r="D91" s="336"/>
      <c r="E91" s="336"/>
      <c r="F91" s="337"/>
    </row>
    <row r="92" spans="2:6" s="5" customFormat="1">
      <c r="B92" s="335"/>
      <c r="C92" s="336"/>
      <c r="D92" s="336"/>
      <c r="E92" s="336"/>
      <c r="F92" s="337"/>
    </row>
    <row r="93" spans="2:6" s="5" customFormat="1">
      <c r="B93" s="335"/>
      <c r="C93" s="336"/>
      <c r="D93" s="336"/>
      <c r="E93" s="336"/>
      <c r="F93" s="337"/>
    </row>
    <row r="94" spans="2:6" s="5" customFormat="1">
      <c r="B94" s="335"/>
      <c r="C94" s="336"/>
      <c r="D94" s="336"/>
      <c r="E94" s="336"/>
      <c r="F94" s="337"/>
    </row>
    <row r="95" spans="2:6" s="5" customFormat="1">
      <c r="B95" s="335"/>
      <c r="C95" s="336"/>
      <c r="D95" s="336"/>
      <c r="E95" s="336"/>
      <c r="F95" s="337"/>
    </row>
    <row r="96" spans="2:6" s="5" customFormat="1">
      <c r="B96" s="335"/>
      <c r="C96" s="336"/>
      <c r="D96" s="336"/>
      <c r="E96" s="336"/>
      <c r="F96" s="337"/>
    </row>
    <row r="97" spans="2:6" s="5" customFormat="1">
      <c r="B97" s="335"/>
      <c r="C97" s="336"/>
      <c r="D97" s="336"/>
      <c r="E97" s="336"/>
      <c r="F97" s="337"/>
    </row>
    <row r="98" spans="2:6" s="5" customFormat="1">
      <c r="B98" s="335"/>
      <c r="C98" s="336"/>
      <c r="D98" s="336"/>
      <c r="E98" s="336"/>
      <c r="F98" s="337"/>
    </row>
    <row r="99" spans="2:6" s="5" customFormat="1">
      <c r="B99" s="335"/>
      <c r="C99" s="336"/>
      <c r="D99" s="336"/>
      <c r="E99" s="336"/>
      <c r="F99" s="337"/>
    </row>
    <row r="100" spans="2:6" s="5" customFormat="1">
      <c r="B100" s="335"/>
      <c r="C100" s="336"/>
      <c r="D100" s="336"/>
      <c r="E100" s="336"/>
      <c r="F100" s="337"/>
    </row>
    <row r="101" spans="2:6" s="5" customFormat="1">
      <c r="B101" s="335"/>
      <c r="C101" s="336"/>
      <c r="D101" s="336"/>
      <c r="E101" s="336"/>
      <c r="F101" s="337"/>
    </row>
    <row r="102" spans="2:6" s="5" customFormat="1">
      <c r="B102" s="335"/>
      <c r="C102" s="336"/>
      <c r="D102" s="336"/>
      <c r="E102" s="336"/>
      <c r="F102" s="337"/>
    </row>
    <row r="103" spans="2:6" s="5" customFormat="1">
      <c r="B103" s="335"/>
      <c r="C103" s="336"/>
      <c r="D103" s="336"/>
      <c r="E103" s="336"/>
      <c r="F103" s="337"/>
    </row>
    <row r="104" spans="2:6" s="5" customFormat="1">
      <c r="B104" s="335"/>
      <c r="C104" s="336"/>
      <c r="D104" s="336"/>
      <c r="E104" s="336"/>
      <c r="F104" s="337"/>
    </row>
    <row r="105" spans="2:6" s="5" customFormat="1">
      <c r="B105" s="335"/>
      <c r="C105" s="336"/>
      <c r="D105" s="336"/>
      <c r="E105" s="336"/>
      <c r="F105" s="337"/>
    </row>
    <row r="106" spans="2:6" s="5" customFormat="1">
      <c r="B106" s="335"/>
      <c r="C106" s="336"/>
      <c r="D106" s="336"/>
      <c r="E106" s="336"/>
      <c r="F106" s="337"/>
    </row>
    <row r="107" spans="2:6" s="5" customFormat="1">
      <c r="B107" s="335"/>
      <c r="C107" s="336"/>
      <c r="D107" s="336"/>
      <c r="E107" s="336"/>
      <c r="F107" s="337"/>
    </row>
    <row r="108" spans="2:6" s="5" customFormat="1">
      <c r="B108" s="335"/>
      <c r="C108" s="336"/>
      <c r="D108" s="336"/>
      <c r="E108" s="336"/>
      <c r="F108" s="337"/>
    </row>
    <row r="109" spans="2:6" s="5" customFormat="1">
      <c r="B109" s="335"/>
      <c r="C109" s="336"/>
      <c r="D109" s="336"/>
      <c r="E109" s="336"/>
      <c r="F109" s="337"/>
    </row>
    <row r="110" spans="2:6" s="5" customFormat="1">
      <c r="B110" s="335"/>
      <c r="C110" s="336"/>
      <c r="D110" s="336"/>
      <c r="E110" s="336"/>
      <c r="F110" s="337"/>
    </row>
    <row r="111" spans="2:6" s="5" customFormat="1">
      <c r="B111" s="335"/>
      <c r="C111" s="336"/>
      <c r="D111" s="336"/>
      <c r="E111" s="336"/>
      <c r="F111" s="337"/>
    </row>
    <row r="112" spans="2:6" s="5" customFormat="1">
      <c r="B112" s="335"/>
      <c r="C112" s="336"/>
      <c r="D112" s="336"/>
      <c r="E112" s="336"/>
      <c r="F112" s="337"/>
    </row>
    <row r="113" spans="2:6" s="5" customFormat="1">
      <c r="B113" s="335"/>
      <c r="C113" s="336"/>
      <c r="D113" s="336"/>
      <c r="E113" s="336"/>
      <c r="F113" s="337"/>
    </row>
    <row r="114" spans="2:6" s="5" customFormat="1">
      <c r="B114" s="335"/>
      <c r="C114" s="336"/>
      <c r="D114" s="336"/>
      <c r="E114" s="336"/>
      <c r="F114" s="337"/>
    </row>
    <row r="115" spans="2:6" s="5" customFormat="1">
      <c r="B115" s="335"/>
      <c r="C115" s="336"/>
      <c r="D115" s="336"/>
      <c r="E115" s="336"/>
      <c r="F115" s="337"/>
    </row>
    <row r="116" spans="2:6" s="5" customFormat="1">
      <c r="B116" s="335"/>
      <c r="C116" s="336"/>
      <c r="D116" s="336"/>
      <c r="E116" s="336"/>
      <c r="F116" s="337"/>
    </row>
    <row r="117" spans="2:6" s="5" customFormat="1">
      <c r="B117" s="335"/>
      <c r="C117" s="336"/>
      <c r="D117" s="336"/>
      <c r="E117" s="336"/>
      <c r="F117" s="337"/>
    </row>
    <row r="118" spans="2:6" s="5" customFormat="1">
      <c r="B118" s="335"/>
      <c r="C118" s="336"/>
      <c r="D118" s="336"/>
      <c r="E118" s="336"/>
      <c r="F118" s="337"/>
    </row>
    <row r="119" spans="2:6" s="5" customFormat="1">
      <c r="B119" s="335"/>
      <c r="C119" s="336"/>
      <c r="D119" s="336"/>
      <c r="E119" s="336"/>
      <c r="F119" s="337"/>
    </row>
    <row r="120" spans="2:6" s="5" customFormat="1">
      <c r="B120" s="335"/>
      <c r="C120" s="336"/>
      <c r="D120" s="336"/>
      <c r="E120" s="336"/>
      <c r="F120" s="337"/>
    </row>
    <row r="121" spans="2:6" s="5" customFormat="1">
      <c r="B121" s="335"/>
      <c r="C121" s="336"/>
      <c r="D121" s="336"/>
      <c r="E121" s="336"/>
      <c r="F121" s="337"/>
    </row>
    <row r="122" spans="2:6" s="5" customFormat="1">
      <c r="B122" s="335"/>
      <c r="C122" s="336"/>
      <c r="D122" s="336"/>
      <c r="E122" s="336"/>
      <c r="F122" s="337"/>
    </row>
    <row r="123" spans="2:6" s="5" customFormat="1">
      <c r="B123" s="335"/>
      <c r="C123" s="336"/>
      <c r="D123" s="336"/>
      <c r="E123" s="336"/>
      <c r="F123" s="337"/>
    </row>
    <row r="124" spans="2:6" s="5" customFormat="1">
      <c r="B124" s="335"/>
      <c r="C124" s="336"/>
      <c r="D124" s="336"/>
      <c r="E124" s="336"/>
      <c r="F124" s="337"/>
    </row>
    <row r="125" spans="2:6" s="5" customFormat="1">
      <c r="B125" s="335"/>
      <c r="C125" s="336"/>
      <c r="D125" s="336"/>
      <c r="E125" s="336"/>
      <c r="F125" s="337"/>
    </row>
    <row r="126" spans="2:6" s="5" customFormat="1">
      <c r="B126" s="335"/>
      <c r="C126" s="336"/>
      <c r="D126" s="336"/>
      <c r="E126" s="336"/>
      <c r="F126" s="337"/>
    </row>
    <row r="127" spans="2:6" s="5" customFormat="1">
      <c r="B127" s="335"/>
      <c r="C127" s="336"/>
      <c r="D127" s="336"/>
      <c r="E127" s="336"/>
      <c r="F127" s="337"/>
    </row>
    <row r="128" spans="2:6" s="5" customFormat="1">
      <c r="B128" s="335"/>
      <c r="C128" s="336"/>
      <c r="D128" s="336"/>
      <c r="E128" s="336"/>
      <c r="F128" s="337"/>
    </row>
    <row r="129" spans="2:6" s="5" customFormat="1">
      <c r="B129" s="335"/>
      <c r="C129" s="336"/>
      <c r="D129" s="336"/>
      <c r="E129" s="336"/>
      <c r="F129" s="337"/>
    </row>
    <row r="130" spans="2:6" s="5" customFormat="1">
      <c r="B130" s="335"/>
      <c r="C130" s="336"/>
      <c r="D130" s="336"/>
      <c r="E130" s="336"/>
      <c r="F130" s="337"/>
    </row>
    <row r="131" spans="2:6" s="5" customFormat="1">
      <c r="B131" s="335"/>
      <c r="C131" s="336"/>
      <c r="D131" s="336"/>
      <c r="E131" s="336"/>
      <c r="F131" s="337"/>
    </row>
    <row r="132" spans="2:6" s="5" customFormat="1">
      <c r="B132" s="335"/>
      <c r="C132" s="336"/>
      <c r="D132" s="336"/>
      <c r="E132" s="336"/>
      <c r="F132" s="337"/>
    </row>
    <row r="133" spans="2:6" s="5" customFormat="1">
      <c r="B133" s="335"/>
      <c r="C133" s="336"/>
      <c r="D133" s="336"/>
      <c r="E133" s="336"/>
      <c r="F133" s="337"/>
    </row>
    <row r="134" spans="2:6" s="5" customFormat="1">
      <c r="B134" s="335"/>
      <c r="C134" s="336"/>
      <c r="D134" s="336"/>
      <c r="E134" s="336"/>
      <c r="F134" s="337"/>
    </row>
    <row r="135" spans="2:6" s="5" customFormat="1">
      <c r="B135" s="335"/>
      <c r="C135" s="336"/>
      <c r="D135" s="336"/>
      <c r="E135" s="336"/>
      <c r="F135" s="337"/>
    </row>
    <row r="136" spans="2:6" s="5" customFormat="1">
      <c r="B136" s="335"/>
      <c r="C136" s="336"/>
      <c r="D136" s="336"/>
      <c r="E136" s="336"/>
      <c r="F136" s="337"/>
    </row>
    <row r="137" spans="2:6" s="5" customFormat="1">
      <c r="B137" s="335"/>
      <c r="C137" s="336"/>
      <c r="D137" s="336"/>
      <c r="E137" s="336"/>
      <c r="F137" s="337"/>
    </row>
    <row r="138" spans="2:6" s="5" customFormat="1">
      <c r="B138" s="335"/>
      <c r="C138" s="336"/>
      <c r="D138" s="336"/>
      <c r="E138" s="336"/>
      <c r="F138" s="337"/>
    </row>
    <row r="139" spans="2:6" s="5" customFormat="1">
      <c r="B139" s="335"/>
      <c r="C139" s="336"/>
      <c r="D139" s="336"/>
      <c r="E139" s="336"/>
      <c r="F139" s="337"/>
    </row>
    <row r="140" spans="2:6" s="5" customFormat="1">
      <c r="B140" s="335"/>
      <c r="C140" s="336"/>
      <c r="D140" s="336"/>
      <c r="E140" s="336"/>
      <c r="F140" s="337"/>
    </row>
    <row r="141" spans="2:6" s="5" customFormat="1">
      <c r="B141" s="335"/>
      <c r="C141" s="336"/>
      <c r="D141" s="336"/>
      <c r="E141" s="336"/>
      <c r="F141" s="337"/>
    </row>
    <row r="142" spans="2:6" s="5" customFormat="1">
      <c r="B142" s="335"/>
      <c r="C142" s="336"/>
      <c r="D142" s="336"/>
      <c r="E142" s="336"/>
      <c r="F142" s="337"/>
    </row>
    <row r="143" spans="2:6" s="5" customFormat="1">
      <c r="B143" s="335"/>
      <c r="C143" s="336"/>
      <c r="D143" s="336"/>
      <c r="E143" s="336"/>
      <c r="F143" s="337"/>
    </row>
    <row r="144" spans="2:6" s="5" customFormat="1">
      <c r="B144" s="335"/>
      <c r="C144" s="336"/>
      <c r="D144" s="336"/>
      <c r="E144" s="336"/>
      <c r="F144" s="337"/>
    </row>
    <row r="145" spans="2:6" s="5" customFormat="1">
      <c r="B145" s="335"/>
      <c r="C145" s="336"/>
      <c r="D145" s="336"/>
      <c r="E145" s="336"/>
      <c r="F145" s="337"/>
    </row>
    <row r="146" spans="2:6" s="5" customFormat="1">
      <c r="B146" s="335"/>
      <c r="C146" s="336"/>
      <c r="D146" s="336"/>
      <c r="E146" s="336"/>
      <c r="F146" s="337"/>
    </row>
    <row r="147" spans="2:6" s="5" customFormat="1">
      <c r="B147" s="335"/>
      <c r="C147" s="336"/>
      <c r="D147" s="336"/>
      <c r="E147" s="336"/>
      <c r="F147" s="337"/>
    </row>
    <row r="148" spans="2:6" s="5" customFormat="1">
      <c r="B148" s="335"/>
      <c r="C148" s="336"/>
      <c r="D148" s="336"/>
      <c r="E148" s="336"/>
      <c r="F148" s="337"/>
    </row>
    <row r="149" spans="2:6" s="5" customFormat="1">
      <c r="B149" s="335"/>
      <c r="C149" s="336"/>
      <c r="D149" s="336"/>
      <c r="E149" s="336"/>
      <c r="F149" s="337"/>
    </row>
    <row r="150" spans="2:6" s="5" customFormat="1">
      <c r="B150" s="335"/>
      <c r="C150" s="336"/>
      <c r="D150" s="336"/>
      <c r="E150" s="336"/>
      <c r="F150" s="337"/>
    </row>
    <row r="151" spans="2:6" s="5" customFormat="1">
      <c r="B151" s="335"/>
      <c r="C151" s="336"/>
      <c r="D151" s="336"/>
      <c r="E151" s="336"/>
      <c r="F151" s="337"/>
    </row>
    <row r="152" spans="2:6" s="5" customFormat="1">
      <c r="B152" s="335"/>
      <c r="C152" s="336"/>
      <c r="D152" s="336"/>
      <c r="E152" s="336"/>
      <c r="F152" s="337"/>
    </row>
    <row r="153" spans="2:6" s="5" customFormat="1">
      <c r="B153" s="335"/>
      <c r="C153" s="336"/>
      <c r="D153" s="336"/>
      <c r="E153" s="336"/>
      <c r="F153" s="337"/>
    </row>
    <row r="154" spans="2:6" s="5" customFormat="1">
      <c r="B154" s="335"/>
      <c r="C154" s="336"/>
      <c r="D154" s="336"/>
      <c r="E154" s="336"/>
      <c r="F154" s="337"/>
    </row>
    <row r="155" spans="2:6" s="5" customFormat="1">
      <c r="B155" s="335"/>
      <c r="C155" s="336"/>
      <c r="D155" s="336"/>
      <c r="E155" s="336"/>
      <c r="F155" s="337"/>
    </row>
    <row r="156" spans="2:6" s="5" customFormat="1">
      <c r="B156" s="335"/>
      <c r="C156" s="336"/>
      <c r="D156" s="336"/>
      <c r="E156" s="336"/>
      <c r="F156" s="337"/>
    </row>
    <row r="157" spans="2:6" s="5" customFormat="1">
      <c r="B157" s="335"/>
      <c r="C157" s="336"/>
      <c r="D157" s="336"/>
      <c r="E157" s="336"/>
      <c r="F157" s="337"/>
    </row>
    <row r="158" spans="2:6" s="5" customFormat="1">
      <c r="B158" s="335"/>
      <c r="C158" s="336"/>
      <c r="D158" s="336"/>
      <c r="E158" s="336"/>
      <c r="F158" s="337"/>
    </row>
    <row r="159" spans="2:6" s="5" customFormat="1">
      <c r="B159" s="335"/>
      <c r="C159" s="336"/>
      <c r="D159" s="336"/>
      <c r="E159" s="336"/>
      <c r="F159" s="337"/>
    </row>
    <row r="160" spans="2:6" s="5" customFormat="1">
      <c r="B160" s="335"/>
      <c r="C160" s="336"/>
      <c r="D160" s="336"/>
      <c r="E160" s="336"/>
      <c r="F160" s="337"/>
    </row>
    <row r="161" spans="2:6" s="5" customFormat="1">
      <c r="B161" s="335"/>
      <c r="C161" s="336"/>
      <c r="D161" s="336"/>
      <c r="E161" s="336"/>
      <c r="F161" s="337"/>
    </row>
    <row r="162" spans="2:6" s="5" customFormat="1">
      <c r="B162" s="335"/>
      <c r="C162" s="336"/>
      <c r="D162" s="336"/>
      <c r="E162" s="336"/>
      <c r="F162" s="337"/>
    </row>
    <row r="163" spans="2:6" s="5" customFormat="1">
      <c r="B163" s="335"/>
      <c r="C163" s="336"/>
      <c r="D163" s="336"/>
      <c r="E163" s="336"/>
      <c r="F163" s="337"/>
    </row>
    <row r="164" spans="2:6" s="5" customFormat="1">
      <c r="B164" s="335"/>
      <c r="C164" s="336"/>
      <c r="D164" s="336"/>
      <c r="E164" s="336"/>
      <c r="F164" s="337"/>
    </row>
    <row r="165" spans="2:6" s="5" customFormat="1">
      <c r="B165" s="335"/>
      <c r="C165" s="336"/>
      <c r="D165" s="336"/>
      <c r="E165" s="336"/>
      <c r="F165" s="337"/>
    </row>
    <row r="166" spans="2:6" s="5" customFormat="1">
      <c r="B166" s="335"/>
      <c r="C166" s="336"/>
      <c r="D166" s="336"/>
      <c r="E166" s="336"/>
      <c r="F166" s="337"/>
    </row>
    <row r="167" spans="2:6" s="5" customFormat="1">
      <c r="B167" s="335"/>
      <c r="C167" s="336"/>
      <c r="D167" s="336"/>
      <c r="E167" s="336"/>
      <c r="F167" s="337"/>
    </row>
    <row r="168" spans="2:6" s="5" customFormat="1">
      <c r="B168" s="335"/>
      <c r="C168" s="336"/>
      <c r="D168" s="336"/>
      <c r="E168" s="336"/>
      <c r="F168" s="337"/>
    </row>
    <row r="169" spans="2:6" s="5" customFormat="1">
      <c r="B169" s="335"/>
      <c r="C169" s="336"/>
      <c r="D169" s="336"/>
      <c r="E169" s="336"/>
      <c r="F169" s="337"/>
    </row>
    <row r="170" spans="2:6" s="5" customFormat="1">
      <c r="B170" s="335"/>
      <c r="C170" s="336"/>
      <c r="D170" s="336"/>
      <c r="E170" s="336"/>
      <c r="F170" s="337"/>
    </row>
    <row r="171" spans="2:6" s="5" customFormat="1">
      <c r="B171" s="335"/>
      <c r="C171" s="336"/>
      <c r="D171" s="336"/>
      <c r="E171" s="336"/>
      <c r="F171" s="337"/>
    </row>
    <row r="172" spans="2:6" s="5" customFormat="1">
      <c r="B172" s="335"/>
      <c r="C172" s="336"/>
      <c r="D172" s="336"/>
      <c r="E172" s="336"/>
      <c r="F172" s="337"/>
    </row>
    <row r="173" spans="2:6" s="5" customFormat="1">
      <c r="B173" s="335"/>
      <c r="C173" s="336"/>
      <c r="D173" s="336"/>
      <c r="E173" s="336"/>
      <c r="F173" s="337"/>
    </row>
    <row r="174" spans="2:6" s="5" customFormat="1">
      <c r="B174" s="335"/>
      <c r="C174" s="336"/>
      <c r="D174" s="336"/>
      <c r="E174" s="336"/>
      <c r="F174" s="337"/>
    </row>
    <row r="175" spans="2:6" s="5" customFormat="1">
      <c r="B175" s="335"/>
      <c r="C175" s="336"/>
      <c r="D175" s="336"/>
      <c r="E175" s="336"/>
      <c r="F175" s="337"/>
    </row>
    <row r="176" spans="2:6" s="5" customFormat="1">
      <c r="B176" s="335"/>
      <c r="C176" s="336"/>
      <c r="D176" s="336"/>
      <c r="E176" s="336"/>
      <c r="F176" s="337"/>
    </row>
    <row r="177" spans="2:6" s="5" customFormat="1">
      <c r="B177" s="335"/>
      <c r="C177" s="336"/>
      <c r="D177" s="336"/>
      <c r="E177" s="336"/>
      <c r="F177" s="337"/>
    </row>
    <row r="178" spans="2:6" s="5" customFormat="1">
      <c r="B178" s="335"/>
      <c r="C178" s="336"/>
      <c r="D178" s="336"/>
      <c r="E178" s="336"/>
      <c r="F178" s="337"/>
    </row>
    <row r="179" spans="2:6" s="5" customFormat="1">
      <c r="B179" s="335"/>
      <c r="C179" s="336"/>
      <c r="D179" s="336"/>
      <c r="E179" s="336"/>
      <c r="F179" s="337"/>
    </row>
    <row r="180" spans="2:6" s="5" customFormat="1">
      <c r="B180" s="335"/>
      <c r="C180" s="336"/>
      <c r="D180" s="336"/>
      <c r="E180" s="336"/>
      <c r="F180" s="337"/>
    </row>
    <row r="181" spans="2:6" s="5" customFormat="1">
      <c r="B181" s="335"/>
      <c r="C181" s="336"/>
      <c r="D181" s="336"/>
      <c r="E181" s="336"/>
      <c r="F181" s="337"/>
    </row>
    <row r="182" spans="2:6" s="5" customFormat="1">
      <c r="B182" s="335"/>
      <c r="C182" s="336"/>
      <c r="D182" s="336"/>
      <c r="E182" s="336"/>
      <c r="F182" s="337"/>
    </row>
    <row r="183" spans="2:6" s="5" customFormat="1">
      <c r="B183" s="335"/>
      <c r="C183" s="336"/>
      <c r="D183" s="336"/>
      <c r="E183" s="336"/>
      <c r="F183" s="337"/>
    </row>
    <row r="184" spans="2:6" s="5" customFormat="1">
      <c r="B184" s="335"/>
      <c r="C184" s="336"/>
      <c r="D184" s="336"/>
      <c r="E184" s="336"/>
      <c r="F184" s="337"/>
    </row>
    <row r="185" spans="2:6" s="5" customFormat="1">
      <c r="B185" s="335"/>
      <c r="C185" s="336"/>
      <c r="D185" s="336"/>
      <c r="E185" s="336"/>
      <c r="F185" s="337"/>
    </row>
    <row r="186" spans="2:6" s="5" customFormat="1">
      <c r="B186" s="335"/>
      <c r="C186" s="336"/>
      <c r="D186" s="336"/>
      <c r="E186" s="336"/>
      <c r="F186" s="337"/>
    </row>
    <row r="187" spans="2:6" s="5" customFormat="1">
      <c r="B187" s="335"/>
      <c r="C187" s="336"/>
      <c r="D187" s="336"/>
      <c r="E187" s="336"/>
      <c r="F187" s="337"/>
    </row>
    <row r="188" spans="2:6" s="5" customFormat="1">
      <c r="B188" s="335"/>
      <c r="C188" s="336"/>
      <c r="D188" s="336"/>
      <c r="E188" s="336"/>
      <c r="F188" s="337"/>
    </row>
    <row r="189" spans="2:6" s="5" customFormat="1">
      <c r="B189" s="335"/>
      <c r="C189" s="336"/>
      <c r="D189" s="336"/>
      <c r="E189" s="336"/>
      <c r="F189" s="337"/>
    </row>
    <row r="190" spans="2:6" s="5" customFormat="1">
      <c r="B190" s="335"/>
      <c r="C190" s="336"/>
      <c r="D190" s="336"/>
      <c r="E190" s="336"/>
      <c r="F190" s="337"/>
    </row>
    <row r="191" spans="2:6" s="5" customFormat="1">
      <c r="B191" s="335"/>
      <c r="C191" s="336"/>
      <c r="D191" s="336"/>
      <c r="E191" s="336"/>
      <c r="F191" s="337"/>
    </row>
    <row r="192" spans="2:6" s="5" customFormat="1">
      <c r="B192" s="335"/>
      <c r="C192" s="336"/>
      <c r="D192" s="336"/>
      <c r="E192" s="336"/>
      <c r="F192" s="337"/>
    </row>
    <row r="193" spans="2:6" s="5" customFormat="1">
      <c r="B193" s="335"/>
      <c r="C193" s="336"/>
      <c r="D193" s="336"/>
      <c r="E193" s="336"/>
      <c r="F193" s="337"/>
    </row>
    <row r="194" spans="2:6" s="5" customFormat="1">
      <c r="B194" s="335"/>
      <c r="C194" s="336"/>
      <c r="D194" s="336"/>
      <c r="E194" s="336"/>
      <c r="F194" s="337"/>
    </row>
    <row r="195" spans="2:6" s="5" customFormat="1">
      <c r="B195" s="335"/>
      <c r="C195" s="336"/>
      <c r="D195" s="336"/>
      <c r="E195" s="336"/>
      <c r="F195" s="337"/>
    </row>
    <row r="196" spans="2:6" s="5" customFormat="1">
      <c r="B196" s="335"/>
      <c r="C196" s="336"/>
      <c r="D196" s="336"/>
      <c r="E196" s="336"/>
      <c r="F196" s="337"/>
    </row>
    <row r="197" spans="2:6" s="5" customFormat="1">
      <c r="B197" s="335"/>
      <c r="C197" s="336"/>
      <c r="D197" s="336"/>
      <c r="E197" s="336"/>
      <c r="F197" s="337"/>
    </row>
    <row r="198" spans="2:6" s="5" customFormat="1">
      <c r="B198" s="335"/>
      <c r="C198" s="336"/>
      <c r="D198" s="336"/>
      <c r="E198" s="336"/>
      <c r="F198" s="337"/>
    </row>
    <row r="199" spans="2:6" s="5" customFormat="1">
      <c r="B199" s="335"/>
      <c r="C199" s="336"/>
      <c r="D199" s="336"/>
      <c r="E199" s="336"/>
      <c r="F199" s="337"/>
    </row>
    <row r="200" spans="2:6" s="5" customFormat="1">
      <c r="B200" s="335"/>
      <c r="C200" s="336"/>
      <c r="D200" s="336"/>
      <c r="E200" s="336"/>
      <c r="F200" s="337"/>
    </row>
    <row r="201" spans="2:6" s="5" customFormat="1">
      <c r="B201" s="335"/>
      <c r="C201" s="336"/>
      <c r="D201" s="336"/>
      <c r="E201" s="336"/>
      <c r="F201" s="337"/>
    </row>
    <row r="202" spans="2:6" s="5" customFormat="1">
      <c r="B202" s="335"/>
      <c r="C202" s="336"/>
      <c r="D202" s="336"/>
      <c r="E202" s="336"/>
      <c r="F202" s="337"/>
    </row>
    <row r="203" spans="2:6" s="5" customFormat="1">
      <c r="B203" s="335"/>
      <c r="C203" s="336"/>
      <c r="D203" s="336"/>
      <c r="E203" s="336"/>
      <c r="F203" s="337"/>
    </row>
    <row r="204" spans="2:6" s="5" customFormat="1">
      <c r="B204" s="335"/>
      <c r="C204" s="336"/>
      <c r="D204" s="336"/>
      <c r="E204" s="336"/>
      <c r="F204" s="337"/>
    </row>
    <row r="205" spans="2:6" s="5" customFormat="1">
      <c r="B205" s="335"/>
      <c r="C205" s="336"/>
      <c r="D205" s="336"/>
      <c r="E205" s="336"/>
      <c r="F205" s="337"/>
    </row>
    <row r="206" spans="2:6" s="5" customFormat="1">
      <c r="B206" s="335"/>
      <c r="C206" s="336"/>
      <c r="D206" s="336"/>
      <c r="E206" s="336"/>
      <c r="F206" s="337"/>
    </row>
    <row r="207" spans="2:6" s="5" customFormat="1">
      <c r="B207" s="335"/>
      <c r="C207" s="336"/>
      <c r="D207" s="336"/>
      <c r="E207" s="336"/>
      <c r="F207" s="337"/>
    </row>
    <row r="208" spans="2:6" s="5" customFormat="1">
      <c r="B208" s="335"/>
      <c r="C208" s="336"/>
      <c r="D208" s="336"/>
      <c r="E208" s="336"/>
      <c r="F208" s="337"/>
    </row>
    <row r="209" spans="2:6" s="5" customFormat="1">
      <c r="B209" s="335"/>
      <c r="C209" s="336"/>
      <c r="D209" s="336"/>
      <c r="E209" s="336"/>
      <c r="F209" s="337"/>
    </row>
    <row r="210" spans="2:6" s="5" customFormat="1">
      <c r="B210" s="335"/>
      <c r="C210" s="336"/>
      <c r="D210" s="336"/>
      <c r="E210" s="336"/>
      <c r="F210" s="337"/>
    </row>
    <row r="211" spans="2:6" s="5" customFormat="1">
      <c r="B211" s="335"/>
      <c r="C211" s="336"/>
      <c r="D211" s="336"/>
      <c r="E211" s="336"/>
      <c r="F211" s="337"/>
    </row>
    <row r="212" spans="2:6" s="5" customFormat="1">
      <c r="B212" s="335"/>
      <c r="C212" s="336"/>
      <c r="D212" s="336"/>
      <c r="E212" s="336"/>
      <c r="F212" s="337"/>
    </row>
    <row r="213" spans="2:6" s="5" customFormat="1">
      <c r="B213" s="335"/>
      <c r="C213" s="336"/>
      <c r="D213" s="336"/>
      <c r="E213" s="336"/>
      <c r="F213" s="337"/>
    </row>
    <row r="214" spans="2:6" s="5" customFormat="1">
      <c r="B214" s="335"/>
      <c r="C214" s="336"/>
      <c r="D214" s="336"/>
      <c r="E214" s="336"/>
      <c r="F214" s="337"/>
    </row>
    <row r="215" spans="2:6" s="5" customFormat="1">
      <c r="B215" s="335"/>
      <c r="C215" s="336"/>
      <c r="D215" s="336"/>
      <c r="E215" s="336"/>
      <c r="F215" s="337"/>
    </row>
    <row r="216" spans="2:6" s="5" customFormat="1">
      <c r="B216" s="335"/>
      <c r="C216" s="336"/>
      <c r="D216" s="336"/>
      <c r="E216" s="336"/>
      <c r="F216" s="337"/>
    </row>
    <row r="217" spans="2:6" s="5" customFormat="1">
      <c r="B217" s="335"/>
      <c r="C217" s="336"/>
      <c r="D217" s="336"/>
      <c r="E217" s="336"/>
      <c r="F217" s="337"/>
    </row>
    <row r="218" spans="2:6" s="5" customFormat="1">
      <c r="B218" s="335"/>
      <c r="C218" s="336"/>
      <c r="D218" s="336"/>
      <c r="E218" s="336"/>
      <c r="F218" s="337"/>
    </row>
    <row r="219" spans="2:6" s="5" customFormat="1">
      <c r="B219" s="335"/>
      <c r="C219" s="336"/>
      <c r="D219" s="336"/>
      <c r="E219" s="336"/>
      <c r="F219" s="337"/>
    </row>
    <row r="220" spans="2:6" s="5" customFormat="1">
      <c r="B220" s="335"/>
      <c r="C220" s="336"/>
      <c r="D220" s="336"/>
      <c r="E220" s="336"/>
      <c r="F220" s="337"/>
    </row>
    <row r="221" spans="2:6" s="5" customFormat="1">
      <c r="B221" s="335"/>
      <c r="C221" s="336"/>
      <c r="D221" s="336"/>
      <c r="E221" s="336"/>
      <c r="F221" s="337"/>
    </row>
    <row r="222" spans="2:6" s="5" customFormat="1">
      <c r="B222" s="335"/>
      <c r="C222" s="336"/>
      <c r="D222" s="336"/>
      <c r="E222" s="336"/>
      <c r="F222" s="337"/>
    </row>
    <row r="223" spans="2:6" s="5" customFormat="1">
      <c r="B223" s="335"/>
      <c r="C223" s="336"/>
      <c r="D223" s="336"/>
      <c r="E223" s="336"/>
      <c r="F223" s="337"/>
    </row>
    <row r="224" spans="2:6" s="5" customFormat="1">
      <c r="B224" s="335"/>
      <c r="C224" s="336"/>
      <c r="D224" s="336"/>
      <c r="E224" s="336"/>
      <c r="F224" s="337"/>
    </row>
    <row r="225" spans="2:6" s="5" customFormat="1">
      <c r="B225" s="335"/>
      <c r="C225" s="336"/>
      <c r="D225" s="336"/>
      <c r="E225" s="336"/>
      <c r="F225" s="337"/>
    </row>
    <row r="226" spans="2:6" s="5" customFormat="1">
      <c r="B226" s="335"/>
      <c r="C226" s="336"/>
      <c r="D226" s="336"/>
      <c r="E226" s="336"/>
      <c r="F226" s="337"/>
    </row>
    <row r="227" spans="2:6" s="5" customFormat="1">
      <c r="B227" s="335"/>
      <c r="C227" s="336"/>
      <c r="D227" s="336"/>
      <c r="E227" s="336"/>
      <c r="F227" s="337"/>
    </row>
    <row r="228" spans="2:6" s="5" customFormat="1">
      <c r="B228" s="335"/>
      <c r="C228" s="336"/>
      <c r="D228" s="336"/>
      <c r="E228" s="336"/>
      <c r="F228" s="337"/>
    </row>
    <row r="229" spans="2:6" s="5" customFormat="1">
      <c r="B229" s="335"/>
      <c r="C229" s="336"/>
      <c r="D229" s="336"/>
      <c r="E229" s="336"/>
      <c r="F229" s="337"/>
    </row>
    <row r="230" spans="2:6" s="5" customFormat="1">
      <c r="B230" s="335"/>
      <c r="C230" s="336"/>
      <c r="D230" s="336"/>
      <c r="E230" s="336"/>
      <c r="F230" s="337"/>
    </row>
    <row r="231" spans="2:6" s="5" customFormat="1">
      <c r="B231" s="335"/>
      <c r="C231" s="336"/>
      <c r="D231" s="336"/>
      <c r="E231" s="336"/>
      <c r="F231" s="337"/>
    </row>
    <row r="232" spans="2:6" s="5" customFormat="1">
      <c r="B232" s="335"/>
      <c r="C232" s="336"/>
      <c r="D232" s="336"/>
      <c r="E232" s="336"/>
      <c r="F232" s="337"/>
    </row>
    <row r="233" spans="2:6" s="5" customFormat="1">
      <c r="B233" s="335"/>
      <c r="C233" s="336"/>
      <c r="D233" s="336"/>
      <c r="E233" s="336"/>
      <c r="F233" s="337"/>
    </row>
    <row r="234" spans="2:6" s="5" customFormat="1">
      <c r="B234" s="335"/>
      <c r="C234" s="336"/>
      <c r="D234" s="336"/>
      <c r="E234" s="336"/>
      <c r="F234" s="337"/>
    </row>
    <row r="235" spans="2:6" s="5" customFormat="1">
      <c r="B235" s="335"/>
      <c r="C235" s="336"/>
      <c r="D235" s="336"/>
      <c r="E235" s="336"/>
      <c r="F235" s="337"/>
    </row>
    <row r="236" spans="2:6" s="5" customFormat="1">
      <c r="B236" s="335"/>
      <c r="C236" s="336"/>
      <c r="D236" s="336"/>
      <c r="E236" s="336"/>
      <c r="F236" s="337"/>
    </row>
    <row r="237" spans="2:6" s="5" customFormat="1">
      <c r="B237" s="335"/>
      <c r="C237" s="336"/>
      <c r="D237" s="336"/>
      <c r="E237" s="336"/>
      <c r="F237" s="337"/>
    </row>
    <row r="238" spans="2:6" s="5" customFormat="1">
      <c r="B238" s="335"/>
      <c r="C238" s="336"/>
      <c r="D238" s="336"/>
      <c r="E238" s="336"/>
      <c r="F238" s="337"/>
    </row>
    <row r="239" spans="2:6" s="5" customFormat="1">
      <c r="B239" s="335"/>
      <c r="C239" s="336"/>
      <c r="D239" s="336"/>
      <c r="E239" s="336"/>
      <c r="F239" s="337"/>
    </row>
    <row r="240" spans="2:6" s="5" customFormat="1">
      <c r="B240" s="335"/>
      <c r="C240" s="336"/>
      <c r="D240" s="336"/>
      <c r="E240" s="336"/>
      <c r="F240" s="337"/>
    </row>
    <row r="241" spans="2:6" s="5" customFormat="1">
      <c r="B241" s="335"/>
      <c r="C241" s="336"/>
      <c r="D241" s="336"/>
      <c r="E241" s="336"/>
      <c r="F241" s="337"/>
    </row>
    <row r="242" spans="2:6" s="5" customFormat="1">
      <c r="B242" s="335"/>
      <c r="C242" s="336"/>
      <c r="D242" s="336"/>
      <c r="E242" s="336"/>
      <c r="F242" s="337"/>
    </row>
    <row r="243" spans="2:6" s="5" customFormat="1">
      <c r="B243" s="335"/>
      <c r="C243" s="336"/>
      <c r="D243" s="336"/>
      <c r="E243" s="336"/>
      <c r="F243" s="337"/>
    </row>
    <row r="244" spans="2:6" s="5" customFormat="1">
      <c r="B244" s="335"/>
      <c r="C244" s="336"/>
      <c r="D244" s="336"/>
      <c r="E244" s="336"/>
      <c r="F244" s="337"/>
    </row>
    <row r="245" spans="2:6" s="5" customFormat="1">
      <c r="B245" s="335"/>
      <c r="C245" s="336"/>
      <c r="D245" s="336"/>
      <c r="E245" s="336"/>
      <c r="F245" s="337"/>
    </row>
    <row r="246" spans="2:6" s="5" customFormat="1">
      <c r="B246" s="335"/>
      <c r="C246" s="336"/>
      <c r="D246" s="336"/>
      <c r="E246" s="336"/>
      <c r="F246" s="337"/>
    </row>
    <row r="247" spans="2:6" s="5" customFormat="1">
      <c r="B247" s="335"/>
      <c r="C247" s="336"/>
      <c r="D247" s="336"/>
      <c r="E247" s="336"/>
      <c r="F247" s="337"/>
    </row>
    <row r="248" spans="2:6" s="5" customFormat="1">
      <c r="B248" s="335"/>
      <c r="C248" s="336"/>
      <c r="D248" s="336"/>
      <c r="E248" s="336"/>
      <c r="F248" s="337"/>
    </row>
    <row r="249" spans="2:6" s="5" customFormat="1">
      <c r="B249" s="335"/>
      <c r="C249" s="336"/>
      <c r="D249" s="336"/>
      <c r="E249" s="336"/>
      <c r="F249" s="337"/>
    </row>
    <row r="250" spans="2:6" s="5" customFormat="1">
      <c r="B250" s="335"/>
      <c r="C250" s="336"/>
      <c r="D250" s="336"/>
      <c r="E250" s="336"/>
      <c r="F250" s="337"/>
    </row>
    <row r="251" spans="2:6" s="5" customFormat="1">
      <c r="B251" s="335"/>
      <c r="C251" s="336"/>
      <c r="D251" s="336"/>
      <c r="E251" s="336"/>
      <c r="F251" s="337"/>
    </row>
    <row r="252" spans="2:6" s="5" customFormat="1">
      <c r="B252" s="335"/>
      <c r="C252" s="336"/>
      <c r="D252" s="336"/>
      <c r="E252" s="336"/>
      <c r="F252" s="337"/>
    </row>
    <row r="253" spans="2:6" s="5" customFormat="1">
      <c r="B253" s="335"/>
      <c r="C253" s="336"/>
      <c r="D253" s="336"/>
      <c r="E253" s="336"/>
      <c r="F253" s="337"/>
    </row>
    <row r="254" spans="2:6" s="5" customFormat="1">
      <c r="B254" s="335"/>
      <c r="C254" s="336"/>
      <c r="D254" s="336"/>
      <c r="E254" s="336"/>
      <c r="F254" s="337"/>
    </row>
    <row r="255" spans="2:6" s="5" customFormat="1">
      <c r="B255" s="335"/>
      <c r="C255" s="336"/>
      <c r="D255" s="336"/>
      <c r="E255" s="336"/>
      <c r="F255" s="337"/>
    </row>
    <row r="256" spans="2:6" s="5" customFormat="1">
      <c r="B256" s="335"/>
      <c r="C256" s="336"/>
      <c r="D256" s="336"/>
      <c r="E256" s="336"/>
      <c r="F256" s="337"/>
    </row>
    <row r="257" spans="2:6" s="5" customFormat="1">
      <c r="B257" s="335"/>
      <c r="C257" s="336"/>
      <c r="D257" s="336"/>
      <c r="E257" s="336"/>
      <c r="F257" s="337"/>
    </row>
    <row r="258" spans="2:6" s="5" customFormat="1">
      <c r="B258" s="335"/>
      <c r="C258" s="336"/>
      <c r="D258" s="336"/>
      <c r="E258" s="336"/>
      <c r="F258" s="337"/>
    </row>
    <row r="259" spans="2:6" s="5" customFormat="1">
      <c r="B259" s="335"/>
      <c r="C259" s="336"/>
      <c r="D259" s="336"/>
      <c r="E259" s="336"/>
      <c r="F259" s="337"/>
    </row>
    <row r="260" spans="2:6" s="5" customFormat="1">
      <c r="B260" s="335"/>
      <c r="C260" s="336"/>
      <c r="D260" s="336"/>
      <c r="E260" s="336"/>
      <c r="F260" s="337"/>
    </row>
    <row r="261" spans="2:6" s="5" customFormat="1">
      <c r="B261" s="335"/>
      <c r="C261" s="336"/>
      <c r="D261" s="336"/>
      <c r="E261" s="336"/>
      <c r="F261" s="337"/>
    </row>
    <row r="262" spans="2:6" s="5" customFormat="1">
      <c r="B262" s="335"/>
      <c r="C262" s="336"/>
      <c r="D262" s="336"/>
      <c r="E262" s="336"/>
      <c r="F262" s="337"/>
    </row>
    <row r="263" spans="2:6" s="5" customFormat="1">
      <c r="B263" s="335"/>
      <c r="C263" s="336"/>
      <c r="D263" s="336"/>
      <c r="E263" s="336"/>
      <c r="F263" s="337"/>
    </row>
    <row r="264" spans="2:6" s="5" customFormat="1">
      <c r="B264" s="335"/>
      <c r="C264" s="336"/>
      <c r="D264" s="336"/>
      <c r="E264" s="336"/>
      <c r="F264" s="337"/>
    </row>
    <row r="265" spans="2:6" s="5" customFormat="1">
      <c r="B265" s="335"/>
      <c r="C265" s="336"/>
      <c r="D265" s="336"/>
      <c r="E265" s="336"/>
      <c r="F265" s="337"/>
    </row>
    <row r="266" spans="2:6" s="5" customFormat="1">
      <c r="B266" s="335"/>
      <c r="C266" s="336"/>
      <c r="D266" s="336"/>
      <c r="E266" s="336"/>
      <c r="F266" s="337"/>
    </row>
    <row r="267" spans="2:6" s="5" customFormat="1">
      <c r="B267" s="335"/>
      <c r="C267" s="336"/>
      <c r="D267" s="336"/>
      <c r="E267" s="336"/>
      <c r="F267" s="337"/>
    </row>
    <row r="268" spans="2:6" s="5" customFormat="1">
      <c r="B268" s="335"/>
      <c r="C268" s="336"/>
      <c r="D268" s="336"/>
      <c r="E268" s="336"/>
      <c r="F268" s="337"/>
    </row>
    <row r="269" spans="2:6" s="5" customFormat="1">
      <c r="B269" s="335"/>
      <c r="C269" s="336"/>
      <c r="D269" s="336"/>
      <c r="E269" s="336"/>
      <c r="F269" s="337"/>
    </row>
    <row r="270" spans="2:6" s="5" customFormat="1">
      <c r="B270" s="335"/>
      <c r="C270" s="336"/>
      <c r="D270" s="336"/>
      <c r="E270" s="336"/>
      <c r="F270" s="337"/>
    </row>
    <row r="271" spans="2:6" s="5" customFormat="1">
      <c r="B271" s="335"/>
      <c r="C271" s="336"/>
      <c r="D271" s="336"/>
      <c r="E271" s="336"/>
      <c r="F271" s="337"/>
    </row>
    <row r="272" spans="2:6" s="5" customFormat="1">
      <c r="B272" s="335"/>
      <c r="C272" s="336"/>
      <c r="D272" s="336"/>
      <c r="E272" s="336"/>
      <c r="F272" s="337"/>
    </row>
    <row r="273" spans="2:6" s="5" customFormat="1">
      <c r="B273" s="335"/>
      <c r="C273" s="336"/>
      <c r="D273" s="336"/>
      <c r="E273" s="336"/>
      <c r="F273" s="337"/>
    </row>
    <row r="274" spans="2:6" s="5" customFormat="1">
      <c r="B274" s="335"/>
      <c r="C274" s="336"/>
      <c r="D274" s="336"/>
      <c r="E274" s="336"/>
      <c r="F274" s="337"/>
    </row>
    <row r="275" spans="2:6" s="5" customFormat="1">
      <c r="B275" s="335"/>
      <c r="C275" s="336"/>
      <c r="D275" s="336"/>
      <c r="E275" s="336"/>
      <c r="F275" s="337"/>
    </row>
    <row r="276" spans="2:6" s="5" customFormat="1">
      <c r="B276" s="335"/>
      <c r="C276" s="336"/>
      <c r="D276" s="336"/>
      <c r="E276" s="336"/>
      <c r="F276" s="337"/>
    </row>
    <row r="277" spans="2:6" s="5" customFormat="1">
      <c r="B277" s="335"/>
      <c r="C277" s="336"/>
      <c r="D277" s="336"/>
      <c r="E277" s="336"/>
      <c r="F277" s="337"/>
    </row>
    <row r="278" spans="2:6" s="5" customFormat="1">
      <c r="B278" s="335"/>
      <c r="C278" s="336"/>
      <c r="D278" s="336"/>
      <c r="E278" s="336"/>
      <c r="F278" s="337"/>
    </row>
    <row r="279" spans="2:6" s="5" customFormat="1">
      <c r="B279" s="335"/>
      <c r="C279" s="336"/>
      <c r="D279" s="336"/>
      <c r="E279" s="336"/>
      <c r="F279" s="337"/>
    </row>
    <row r="280" spans="2:6" s="5" customFormat="1">
      <c r="B280" s="335"/>
      <c r="C280" s="336"/>
      <c r="D280" s="336"/>
      <c r="E280" s="336"/>
      <c r="F280" s="337"/>
    </row>
    <row r="281" spans="2:6" s="5" customFormat="1">
      <c r="B281" s="335"/>
      <c r="C281" s="336"/>
      <c r="D281" s="336"/>
      <c r="E281" s="336"/>
      <c r="F281" s="337"/>
    </row>
    <row r="282" spans="2:6" s="5" customFormat="1">
      <c r="B282" s="335"/>
      <c r="C282" s="336"/>
      <c r="D282" s="336"/>
      <c r="E282" s="336"/>
      <c r="F282" s="337"/>
    </row>
    <row r="283" spans="2:6" s="5" customFormat="1">
      <c r="B283" s="335"/>
      <c r="C283" s="336"/>
      <c r="D283" s="336"/>
      <c r="E283" s="336"/>
      <c r="F283" s="337"/>
    </row>
    <row r="284" spans="2:6" s="5" customFormat="1">
      <c r="B284" s="335"/>
      <c r="C284" s="336"/>
      <c r="D284" s="336"/>
      <c r="E284" s="336"/>
      <c r="F284" s="337"/>
    </row>
    <row r="285" spans="2:6" s="5" customFormat="1">
      <c r="B285" s="335"/>
      <c r="C285" s="336"/>
      <c r="D285" s="336"/>
      <c r="E285" s="336"/>
      <c r="F285" s="337"/>
    </row>
    <row r="286" spans="2:6" s="5" customFormat="1">
      <c r="B286" s="335"/>
      <c r="C286" s="336"/>
      <c r="D286" s="336"/>
      <c r="E286" s="336"/>
      <c r="F286" s="337"/>
    </row>
    <row r="287" spans="2:6" s="5" customFormat="1">
      <c r="B287" s="335"/>
      <c r="C287" s="336"/>
      <c r="D287" s="336"/>
      <c r="E287" s="336"/>
      <c r="F287" s="337"/>
    </row>
    <row r="288" spans="2:6" s="5" customFormat="1">
      <c r="B288" s="335"/>
      <c r="C288" s="336"/>
      <c r="D288" s="336"/>
      <c r="E288" s="336"/>
      <c r="F288" s="337"/>
    </row>
    <row r="289" spans="2:6" s="5" customFormat="1">
      <c r="B289" s="335"/>
      <c r="C289" s="336"/>
      <c r="D289" s="336"/>
      <c r="E289" s="336"/>
      <c r="F289" s="337"/>
    </row>
    <row r="290" spans="2:6" s="5" customFormat="1">
      <c r="B290" s="335"/>
      <c r="C290" s="336"/>
      <c r="D290" s="336"/>
      <c r="E290" s="336"/>
      <c r="F290" s="337"/>
    </row>
    <row r="291" spans="2:6" s="5" customFormat="1">
      <c r="B291" s="335"/>
      <c r="C291" s="336"/>
      <c r="D291" s="336"/>
      <c r="E291" s="336"/>
      <c r="F291" s="337"/>
    </row>
    <row r="292" spans="2:6" s="5" customFormat="1">
      <c r="B292" s="335"/>
      <c r="C292" s="336"/>
      <c r="D292" s="336"/>
      <c r="E292" s="336"/>
      <c r="F292" s="337"/>
    </row>
    <row r="293" spans="2:6" s="5" customFormat="1">
      <c r="B293" s="335"/>
      <c r="C293" s="336"/>
      <c r="D293" s="336"/>
      <c r="E293" s="336"/>
      <c r="F293" s="337"/>
    </row>
    <row r="294" spans="2:6" s="5" customFormat="1">
      <c r="B294" s="335"/>
      <c r="C294" s="336"/>
      <c r="D294" s="336"/>
      <c r="E294" s="336"/>
      <c r="F294" s="337"/>
    </row>
    <row r="295" spans="2:6" s="5" customFormat="1">
      <c r="B295" s="335"/>
      <c r="C295" s="336"/>
      <c r="D295" s="336"/>
      <c r="E295" s="336"/>
      <c r="F295" s="337"/>
    </row>
    <row r="296" spans="2:6" s="5" customFormat="1">
      <c r="B296" s="335"/>
      <c r="C296" s="336"/>
      <c r="D296" s="336"/>
      <c r="E296" s="336"/>
      <c r="F296" s="337"/>
    </row>
    <row r="297" spans="2:6" s="5" customFormat="1">
      <c r="B297" s="335"/>
      <c r="C297" s="336"/>
      <c r="D297" s="336"/>
      <c r="E297" s="336"/>
      <c r="F297" s="337"/>
    </row>
    <row r="298" spans="2:6" s="5" customFormat="1">
      <c r="B298" s="335"/>
      <c r="C298" s="336"/>
      <c r="D298" s="336"/>
      <c r="E298" s="336"/>
      <c r="F298" s="337"/>
    </row>
    <row r="299" spans="2:6" s="5" customFormat="1">
      <c r="B299" s="335"/>
      <c r="C299" s="336"/>
      <c r="D299" s="336"/>
      <c r="E299" s="336"/>
      <c r="F299" s="337"/>
    </row>
    <row r="300" spans="2:6" s="5" customFormat="1">
      <c r="B300" s="335"/>
      <c r="C300" s="336"/>
      <c r="D300" s="336"/>
      <c r="E300" s="336"/>
      <c r="F300" s="337"/>
    </row>
    <row r="301" spans="2:6" s="5" customFormat="1">
      <c r="B301" s="335"/>
      <c r="C301" s="336"/>
      <c r="D301" s="336"/>
      <c r="E301" s="336"/>
      <c r="F301" s="337"/>
    </row>
    <row r="302" spans="2:6" s="5" customFormat="1">
      <c r="B302" s="335"/>
      <c r="C302" s="336"/>
      <c r="D302" s="336"/>
      <c r="E302" s="336"/>
      <c r="F302" s="337"/>
    </row>
    <row r="303" spans="2:6" s="5" customFormat="1">
      <c r="B303" s="335"/>
      <c r="C303" s="336"/>
      <c r="D303" s="336"/>
      <c r="E303" s="336"/>
      <c r="F303" s="337"/>
    </row>
    <row r="304" spans="2:6" s="5" customFormat="1">
      <c r="B304" s="335"/>
      <c r="C304" s="336"/>
      <c r="D304" s="336"/>
      <c r="E304" s="336"/>
      <c r="F304" s="337"/>
    </row>
    <row r="305" spans="2:6" s="5" customFormat="1">
      <c r="B305" s="335"/>
      <c r="C305" s="336"/>
      <c r="D305" s="336"/>
      <c r="E305" s="336"/>
      <c r="F305" s="337"/>
    </row>
    <row r="306" spans="2:6" s="5" customFormat="1">
      <c r="B306" s="335"/>
      <c r="C306" s="336"/>
      <c r="D306" s="336"/>
      <c r="E306" s="336"/>
      <c r="F306" s="337"/>
    </row>
    <row r="307" spans="2:6" s="5" customFormat="1">
      <c r="B307" s="335"/>
      <c r="C307" s="336"/>
      <c r="D307" s="336"/>
      <c r="E307" s="336"/>
      <c r="F307" s="337"/>
    </row>
    <row r="308" spans="2:6" s="5" customFormat="1">
      <c r="B308" s="335"/>
      <c r="C308" s="336"/>
      <c r="D308" s="336"/>
      <c r="E308" s="336"/>
      <c r="F308" s="337"/>
    </row>
    <row r="309" spans="2:6" s="5" customFormat="1">
      <c r="B309" s="335"/>
      <c r="C309" s="336"/>
      <c r="D309" s="336"/>
      <c r="E309" s="336"/>
      <c r="F309" s="337"/>
    </row>
    <row r="310" spans="2:6" s="5" customFormat="1">
      <c r="B310" s="335"/>
      <c r="C310" s="336"/>
      <c r="D310" s="336"/>
      <c r="E310" s="336"/>
      <c r="F310" s="337"/>
    </row>
    <row r="311" spans="2:6" s="5" customFormat="1">
      <c r="B311" s="335"/>
      <c r="C311" s="336"/>
      <c r="D311" s="336"/>
      <c r="E311" s="336"/>
      <c r="F311" s="337"/>
    </row>
    <row r="312" spans="2:6" s="5" customFormat="1">
      <c r="B312" s="335"/>
      <c r="C312" s="336"/>
      <c r="D312" s="336"/>
      <c r="E312" s="336"/>
      <c r="F312" s="337"/>
    </row>
    <row r="313" spans="2:6" s="5" customFormat="1">
      <c r="B313" s="335"/>
      <c r="C313" s="336"/>
      <c r="D313" s="336"/>
      <c r="E313" s="336"/>
      <c r="F313" s="337"/>
    </row>
    <row r="314" spans="2:6" s="5" customFormat="1">
      <c r="B314" s="335"/>
      <c r="C314" s="336"/>
      <c r="D314" s="336"/>
      <c r="E314" s="336"/>
      <c r="F314" s="337"/>
    </row>
    <row r="315" spans="2:6" s="5" customFormat="1">
      <c r="B315" s="335"/>
      <c r="C315" s="336"/>
      <c r="D315" s="336"/>
      <c r="E315" s="336"/>
      <c r="F315" s="337"/>
    </row>
    <row r="316" spans="2:6" s="5" customFormat="1">
      <c r="B316" s="335"/>
      <c r="C316" s="336"/>
      <c r="D316" s="336"/>
      <c r="E316" s="336"/>
      <c r="F316" s="337"/>
    </row>
    <row r="317" spans="2:6" s="5" customFormat="1">
      <c r="B317" s="335"/>
      <c r="C317" s="336"/>
      <c r="D317" s="336"/>
      <c r="E317" s="336"/>
      <c r="F317" s="337"/>
    </row>
    <row r="318" spans="2:6" s="5" customFormat="1">
      <c r="B318" s="335"/>
      <c r="C318" s="336"/>
      <c r="D318" s="336"/>
      <c r="E318" s="336"/>
      <c r="F318" s="337"/>
    </row>
    <row r="319" spans="2:6" s="5" customFormat="1">
      <c r="B319" s="335"/>
      <c r="C319" s="336"/>
      <c r="D319" s="336"/>
      <c r="E319" s="336"/>
      <c r="F319" s="337"/>
    </row>
    <row r="320" spans="2:6" s="5" customFormat="1">
      <c r="B320" s="335"/>
      <c r="C320" s="336"/>
      <c r="D320" s="336"/>
      <c r="E320" s="336"/>
      <c r="F320" s="337"/>
    </row>
    <row r="321" spans="2:6" s="5" customFormat="1">
      <c r="B321" s="335"/>
      <c r="C321" s="336"/>
      <c r="D321" s="336"/>
      <c r="E321" s="336"/>
      <c r="F321" s="337"/>
    </row>
    <row r="322" spans="2:6" s="5" customFormat="1">
      <c r="B322" s="335"/>
      <c r="C322" s="336"/>
      <c r="D322" s="336"/>
      <c r="E322" s="336"/>
      <c r="F322" s="337"/>
    </row>
    <row r="323" spans="2:6" s="5" customFormat="1">
      <c r="B323" s="335"/>
      <c r="C323" s="336"/>
      <c r="D323" s="336"/>
      <c r="E323" s="336"/>
      <c r="F323" s="337"/>
    </row>
    <row r="324" spans="2:6" s="5" customFormat="1">
      <c r="B324" s="335"/>
      <c r="C324" s="336"/>
      <c r="D324" s="336"/>
      <c r="E324" s="336"/>
      <c r="F324" s="337"/>
    </row>
    <row r="325" spans="2:6" s="5" customFormat="1">
      <c r="B325" s="335"/>
      <c r="C325" s="336"/>
      <c r="D325" s="336"/>
      <c r="E325" s="336"/>
      <c r="F325" s="337"/>
    </row>
    <row r="326" spans="2:6" s="5" customFormat="1">
      <c r="B326" s="335"/>
      <c r="C326" s="336"/>
      <c r="D326" s="336"/>
      <c r="E326" s="336"/>
      <c r="F326" s="337"/>
    </row>
    <row r="327" spans="2:6" s="5" customFormat="1">
      <c r="B327" s="335"/>
      <c r="C327" s="336"/>
      <c r="D327" s="336"/>
      <c r="E327" s="336"/>
      <c r="F327" s="337"/>
    </row>
    <row r="328" spans="2:6" s="5" customFormat="1">
      <c r="B328" s="335"/>
      <c r="C328" s="336"/>
      <c r="D328" s="336"/>
      <c r="E328" s="336"/>
      <c r="F328" s="337"/>
    </row>
    <row r="329" spans="2:6" s="5" customFormat="1">
      <c r="B329" s="335"/>
      <c r="C329" s="336"/>
      <c r="D329" s="336"/>
      <c r="E329" s="336"/>
      <c r="F329" s="337"/>
    </row>
    <row r="330" spans="2:6" s="5" customFormat="1">
      <c r="B330" s="335"/>
      <c r="C330" s="336"/>
      <c r="D330" s="336"/>
      <c r="E330" s="336"/>
      <c r="F330" s="337"/>
    </row>
    <row r="331" spans="2:6" s="5" customFormat="1">
      <c r="B331" s="335"/>
      <c r="C331" s="336"/>
      <c r="D331" s="336"/>
      <c r="E331" s="336"/>
      <c r="F331" s="337"/>
    </row>
    <row r="332" spans="2:6" s="5" customFormat="1">
      <c r="B332" s="335"/>
      <c r="C332" s="336"/>
      <c r="D332" s="336"/>
      <c r="E332" s="336"/>
      <c r="F332" s="337"/>
    </row>
    <row r="333" spans="2:6" s="5" customFormat="1">
      <c r="B333" s="335"/>
      <c r="C333" s="336"/>
      <c r="D333" s="336"/>
      <c r="E333" s="336"/>
      <c r="F333" s="337"/>
    </row>
    <row r="334" spans="2:6" s="5" customFormat="1">
      <c r="B334" s="335"/>
      <c r="C334" s="336"/>
      <c r="D334" s="336"/>
      <c r="E334" s="336"/>
      <c r="F334" s="337"/>
    </row>
    <row r="335" spans="2:6" s="5" customFormat="1">
      <c r="B335" s="335"/>
      <c r="C335" s="336"/>
      <c r="D335" s="336"/>
      <c r="E335" s="336"/>
      <c r="F335" s="337"/>
    </row>
    <row r="336" spans="2:6" s="5" customFormat="1">
      <c r="B336" s="335"/>
      <c r="C336" s="336"/>
      <c r="D336" s="336"/>
      <c r="E336" s="336"/>
      <c r="F336" s="337"/>
    </row>
    <row r="337" spans="2:6" s="5" customFormat="1">
      <c r="B337" s="335"/>
      <c r="C337" s="336"/>
      <c r="D337" s="336"/>
      <c r="E337" s="336"/>
      <c r="F337" s="337"/>
    </row>
    <row r="338" spans="2:6" s="5" customFormat="1">
      <c r="B338" s="335"/>
      <c r="C338" s="336"/>
      <c r="D338" s="336"/>
      <c r="E338" s="336"/>
      <c r="F338" s="337"/>
    </row>
    <row r="339" spans="2:6" s="5" customFormat="1">
      <c r="B339" s="335"/>
      <c r="C339" s="336"/>
      <c r="D339" s="336"/>
      <c r="E339" s="336"/>
      <c r="F339" s="337"/>
    </row>
    <row r="340" spans="2:6" s="5" customFormat="1">
      <c r="B340" s="335"/>
      <c r="C340" s="336"/>
      <c r="D340" s="336"/>
      <c r="E340" s="336"/>
      <c r="F340" s="337"/>
    </row>
    <row r="341" spans="2:6" s="5" customFormat="1">
      <c r="B341" s="335"/>
      <c r="C341" s="336"/>
      <c r="D341" s="336"/>
      <c r="E341" s="336"/>
      <c r="F341" s="337"/>
    </row>
    <row r="342" spans="2:6" s="5" customFormat="1">
      <c r="B342" s="335"/>
      <c r="C342" s="336"/>
      <c r="D342" s="336"/>
      <c r="E342" s="336"/>
      <c r="F342" s="337"/>
    </row>
    <row r="343" spans="2:6" s="5" customFormat="1">
      <c r="B343" s="335"/>
      <c r="C343" s="336"/>
      <c r="D343" s="336"/>
      <c r="E343" s="336"/>
      <c r="F343" s="337"/>
    </row>
    <row r="344" spans="2:6" s="5" customFormat="1">
      <c r="B344" s="335"/>
      <c r="C344" s="336"/>
      <c r="D344" s="336"/>
      <c r="E344" s="336"/>
      <c r="F344" s="337"/>
    </row>
    <row r="345" spans="2:6" s="5" customFormat="1">
      <c r="B345" s="335"/>
      <c r="C345" s="336"/>
      <c r="D345" s="336"/>
      <c r="E345" s="336"/>
      <c r="F345" s="337"/>
    </row>
    <row r="346" spans="2:6" s="5" customFormat="1">
      <c r="B346" s="335"/>
      <c r="C346" s="336"/>
      <c r="D346" s="336"/>
      <c r="E346" s="336"/>
      <c r="F346" s="337"/>
    </row>
    <row r="347" spans="2:6" s="5" customFormat="1">
      <c r="B347" s="335"/>
      <c r="C347" s="336"/>
      <c r="D347" s="336"/>
      <c r="E347" s="336"/>
      <c r="F347" s="337"/>
    </row>
    <row r="348" spans="2:6" s="5" customFormat="1">
      <c r="B348" s="335"/>
      <c r="C348" s="336"/>
      <c r="D348" s="336"/>
      <c r="E348" s="336"/>
      <c r="F348" s="337"/>
    </row>
    <row r="349" spans="2:6" s="5" customFormat="1">
      <c r="B349" s="335"/>
      <c r="C349" s="336"/>
      <c r="D349" s="336"/>
      <c r="E349" s="336"/>
      <c r="F349" s="337"/>
    </row>
    <row r="350" spans="2:6" s="5" customFormat="1">
      <c r="B350" s="335"/>
      <c r="C350" s="336"/>
      <c r="D350" s="336"/>
      <c r="E350" s="336"/>
      <c r="F350" s="337"/>
    </row>
    <row r="351" spans="2:6" s="5" customFormat="1">
      <c r="B351" s="335"/>
      <c r="C351" s="336"/>
      <c r="D351" s="336"/>
      <c r="E351" s="336"/>
      <c r="F351" s="337"/>
    </row>
    <row r="352" spans="2:6" s="5" customFormat="1">
      <c r="B352" s="335"/>
      <c r="C352" s="336"/>
      <c r="D352" s="336"/>
      <c r="E352" s="336"/>
      <c r="F352" s="337"/>
    </row>
    <row r="353" spans="2:6" s="5" customFormat="1">
      <c r="B353" s="335"/>
      <c r="C353" s="336"/>
      <c r="D353" s="336"/>
      <c r="E353" s="336"/>
      <c r="F353" s="337"/>
    </row>
    <row r="354" spans="2:6" s="5" customFormat="1">
      <c r="B354" s="335"/>
      <c r="C354" s="336"/>
      <c r="D354" s="336"/>
      <c r="E354" s="336"/>
      <c r="F354" s="337"/>
    </row>
    <row r="355" spans="2:6" s="5" customFormat="1">
      <c r="B355" s="335"/>
      <c r="C355" s="336"/>
      <c r="D355" s="336"/>
      <c r="E355" s="336"/>
      <c r="F355" s="337"/>
    </row>
    <row r="356" spans="2:6" s="5" customFormat="1">
      <c r="B356" s="335"/>
      <c r="C356" s="336"/>
      <c r="D356" s="336"/>
      <c r="E356" s="336"/>
      <c r="F356" s="337"/>
    </row>
    <row r="357" spans="2:6" s="5" customFormat="1">
      <c r="B357" s="335"/>
      <c r="C357" s="336"/>
      <c r="D357" s="336"/>
      <c r="E357" s="336"/>
      <c r="F357" s="337"/>
    </row>
    <row r="358" spans="2:6" s="5" customFormat="1">
      <c r="B358" s="335"/>
      <c r="C358" s="336"/>
      <c r="D358" s="336"/>
      <c r="E358" s="336"/>
      <c r="F358" s="337"/>
    </row>
    <row r="359" spans="2:6" s="5" customFormat="1">
      <c r="B359" s="335"/>
      <c r="C359" s="336"/>
      <c r="D359" s="336"/>
      <c r="E359" s="336"/>
      <c r="F359" s="337"/>
    </row>
    <row r="360" spans="2:6" s="5" customFormat="1">
      <c r="B360" s="335"/>
      <c r="C360" s="336"/>
      <c r="D360" s="336"/>
      <c r="E360" s="336"/>
      <c r="F360" s="337"/>
    </row>
    <row r="361" spans="2:6" s="5" customFormat="1">
      <c r="B361" s="335"/>
      <c r="C361" s="336"/>
      <c r="D361" s="336"/>
      <c r="E361" s="336"/>
      <c r="F361" s="337"/>
    </row>
    <row r="362" spans="2:6" s="5" customFormat="1">
      <c r="B362" s="335"/>
      <c r="C362" s="336"/>
      <c r="D362" s="336"/>
      <c r="E362" s="336"/>
      <c r="F362" s="337"/>
    </row>
    <row r="363" spans="2:6" s="5" customFormat="1">
      <c r="B363" s="335"/>
      <c r="C363" s="336"/>
      <c r="D363" s="336"/>
      <c r="E363" s="336"/>
      <c r="F363" s="337"/>
    </row>
    <row r="364" spans="2:6" s="5" customFormat="1">
      <c r="B364" s="335"/>
      <c r="C364" s="336"/>
      <c r="D364" s="336"/>
      <c r="E364" s="336"/>
      <c r="F364" s="337"/>
    </row>
    <row r="365" spans="2:6" s="5" customFormat="1">
      <c r="B365" s="335"/>
      <c r="C365" s="336"/>
      <c r="D365" s="336"/>
      <c r="E365" s="336"/>
      <c r="F365" s="337"/>
    </row>
    <row r="366" spans="2:6" s="5" customFormat="1">
      <c r="B366" s="335"/>
      <c r="C366" s="336"/>
      <c r="D366" s="336"/>
      <c r="E366" s="336"/>
      <c r="F366" s="337"/>
    </row>
    <row r="367" spans="2:6" s="5" customFormat="1">
      <c r="B367" s="335"/>
      <c r="C367" s="336"/>
      <c r="D367" s="336"/>
      <c r="E367" s="336"/>
      <c r="F367" s="337"/>
    </row>
    <row r="368" spans="2:6" s="5" customFormat="1">
      <c r="B368" s="335"/>
      <c r="C368" s="336"/>
      <c r="D368" s="336"/>
      <c r="E368" s="336"/>
      <c r="F368" s="337"/>
    </row>
    <row r="369" spans="2:6" s="5" customFormat="1">
      <c r="B369" s="335"/>
      <c r="C369" s="336"/>
      <c r="D369" s="336"/>
      <c r="E369" s="336"/>
      <c r="F369" s="337"/>
    </row>
    <row r="370" spans="2:6" s="5" customFormat="1">
      <c r="B370" s="335"/>
      <c r="C370" s="336"/>
      <c r="D370" s="336"/>
      <c r="E370" s="336"/>
      <c r="F370" s="337"/>
    </row>
    <row r="371" spans="2:6" s="5" customFormat="1">
      <c r="B371" s="335"/>
      <c r="C371" s="336"/>
      <c r="D371" s="336"/>
      <c r="E371" s="336"/>
      <c r="F371" s="337"/>
    </row>
    <row r="372" spans="2:6" s="5" customFormat="1">
      <c r="B372" s="335"/>
      <c r="C372" s="336"/>
      <c r="D372" s="336"/>
      <c r="E372" s="336"/>
      <c r="F372" s="337"/>
    </row>
    <row r="373" spans="2:6" s="5" customFormat="1">
      <c r="B373" s="335"/>
      <c r="C373" s="336"/>
      <c r="D373" s="336"/>
      <c r="E373" s="336"/>
      <c r="F373" s="337"/>
    </row>
    <row r="374" spans="2:6" s="5" customFormat="1">
      <c r="B374" s="335"/>
      <c r="C374" s="336"/>
      <c r="D374" s="336"/>
      <c r="E374" s="336"/>
      <c r="F374" s="337"/>
    </row>
    <row r="375" spans="2:6" s="5" customFormat="1">
      <c r="B375" s="335"/>
      <c r="C375" s="336"/>
      <c r="D375" s="336"/>
      <c r="E375" s="336"/>
      <c r="F375" s="337"/>
    </row>
    <row r="376" spans="2:6" s="5" customFormat="1">
      <c r="B376" s="335"/>
      <c r="C376" s="336"/>
      <c r="D376" s="336"/>
      <c r="E376" s="336"/>
      <c r="F376" s="337"/>
    </row>
    <row r="377" spans="2:6" s="5" customFormat="1">
      <c r="B377" s="335"/>
      <c r="C377" s="336"/>
      <c r="D377" s="336"/>
      <c r="E377" s="336"/>
      <c r="F377" s="337"/>
    </row>
    <row r="378" spans="2:6" s="5" customFormat="1">
      <c r="B378" s="335"/>
      <c r="C378" s="336"/>
      <c r="D378" s="336"/>
      <c r="E378" s="336"/>
      <c r="F378" s="337"/>
    </row>
    <row r="379" spans="2:6" s="5" customFormat="1">
      <c r="B379" s="335"/>
      <c r="C379" s="336"/>
      <c r="D379" s="336"/>
      <c r="E379" s="336"/>
      <c r="F379" s="337"/>
    </row>
    <row r="380" spans="2:6" s="5" customFormat="1">
      <c r="B380" s="335"/>
      <c r="C380" s="336"/>
      <c r="D380" s="336"/>
      <c r="E380" s="336"/>
      <c r="F380" s="337"/>
    </row>
    <row r="381" spans="2:6" s="5" customFormat="1">
      <c r="B381" s="335"/>
      <c r="C381" s="336"/>
      <c r="D381" s="336"/>
      <c r="E381" s="336"/>
      <c r="F381" s="337"/>
    </row>
    <row r="382" spans="2:6" s="5" customFormat="1">
      <c r="B382" s="335"/>
      <c r="C382" s="336"/>
      <c r="D382" s="336"/>
      <c r="E382" s="336"/>
      <c r="F382" s="337"/>
    </row>
    <row r="383" spans="2:6" s="5" customFormat="1">
      <c r="B383" s="335"/>
      <c r="C383" s="336"/>
      <c r="D383" s="336"/>
      <c r="E383" s="336"/>
      <c r="F383" s="337"/>
    </row>
    <row r="384" spans="2:6" s="5" customFormat="1">
      <c r="B384" s="335"/>
      <c r="C384" s="336"/>
      <c r="D384" s="336"/>
      <c r="E384" s="336"/>
      <c r="F384" s="337"/>
    </row>
    <row r="385" spans="2:6" s="5" customFormat="1">
      <c r="B385" s="335"/>
      <c r="C385" s="336"/>
      <c r="D385" s="336"/>
      <c r="E385" s="336"/>
      <c r="F385" s="337"/>
    </row>
    <row r="386" spans="2:6" s="5" customFormat="1">
      <c r="B386" s="335"/>
      <c r="C386" s="336"/>
      <c r="D386" s="336"/>
      <c r="E386" s="336"/>
      <c r="F386" s="337"/>
    </row>
    <row r="387" spans="2:6" s="5" customFormat="1">
      <c r="B387" s="335"/>
      <c r="C387" s="336"/>
      <c r="D387" s="336"/>
      <c r="E387" s="336"/>
      <c r="F387" s="337"/>
    </row>
    <row r="388" spans="2:6" s="5" customFormat="1">
      <c r="B388" s="335"/>
      <c r="C388" s="336"/>
      <c r="D388" s="336"/>
      <c r="E388" s="336"/>
      <c r="F388" s="337"/>
    </row>
    <row r="389" spans="2:6" s="5" customFormat="1">
      <c r="B389" s="335"/>
      <c r="C389" s="336"/>
      <c r="D389" s="336"/>
      <c r="E389" s="336"/>
      <c r="F389" s="337"/>
    </row>
    <row r="390" spans="2:6" s="5" customFormat="1">
      <c r="B390" s="335"/>
      <c r="C390" s="336"/>
      <c r="D390" s="336"/>
      <c r="E390" s="336"/>
      <c r="F390" s="337"/>
    </row>
    <row r="391" spans="2:6" s="5" customFormat="1">
      <c r="B391" s="335"/>
      <c r="C391" s="336"/>
      <c r="D391" s="336"/>
      <c r="E391" s="336"/>
      <c r="F391" s="337"/>
    </row>
    <row r="392" spans="2:6" s="5" customFormat="1">
      <c r="B392" s="335"/>
      <c r="C392" s="336"/>
      <c r="D392" s="336"/>
      <c r="E392" s="336"/>
      <c r="F392" s="337"/>
    </row>
    <row r="393" spans="2:6" s="5" customFormat="1">
      <c r="B393" s="335"/>
      <c r="C393" s="336"/>
      <c r="D393" s="336"/>
      <c r="E393" s="336"/>
      <c r="F393" s="337"/>
    </row>
    <row r="394" spans="2:6" s="5" customFormat="1">
      <c r="B394" s="335"/>
      <c r="C394" s="336"/>
      <c r="D394" s="336"/>
      <c r="E394" s="336"/>
      <c r="F394" s="337"/>
    </row>
    <row r="395" spans="2:6" s="5" customFormat="1">
      <c r="B395" s="335"/>
      <c r="C395" s="336"/>
      <c r="D395" s="336"/>
      <c r="E395" s="336"/>
      <c r="F395" s="337"/>
    </row>
    <row r="396" spans="2:6" s="5" customFormat="1">
      <c r="B396" s="335"/>
      <c r="C396" s="336"/>
      <c r="D396" s="336"/>
      <c r="E396" s="336"/>
      <c r="F396" s="337"/>
    </row>
    <row r="397" spans="2:6" s="5" customFormat="1">
      <c r="B397" s="335"/>
      <c r="C397" s="336"/>
      <c r="D397" s="336"/>
      <c r="E397" s="336"/>
      <c r="F397" s="337"/>
    </row>
    <row r="398" spans="2:6" s="5" customFormat="1">
      <c r="B398" s="335"/>
      <c r="C398" s="336"/>
      <c r="D398" s="336"/>
      <c r="E398" s="336"/>
      <c r="F398" s="337"/>
    </row>
    <row r="399" spans="2:6" s="5" customFormat="1">
      <c r="B399" s="335"/>
      <c r="C399" s="336"/>
      <c r="D399" s="336"/>
      <c r="E399" s="336"/>
      <c r="F399" s="337"/>
    </row>
    <row r="400" spans="2:6" s="5" customFormat="1">
      <c r="B400" s="335"/>
      <c r="C400" s="336"/>
      <c r="D400" s="336"/>
      <c r="E400" s="336"/>
      <c r="F400" s="337"/>
    </row>
    <row r="401" spans="2:6" s="5" customFormat="1">
      <c r="B401" s="335"/>
      <c r="C401" s="336"/>
      <c r="D401" s="336"/>
      <c r="E401" s="336"/>
      <c r="F401" s="337"/>
    </row>
    <row r="402" spans="2:6" s="5" customFormat="1">
      <c r="B402" s="335"/>
      <c r="C402" s="336"/>
      <c r="D402" s="336"/>
      <c r="E402" s="336"/>
      <c r="F402" s="337"/>
    </row>
    <row r="403" spans="2:6" s="5" customFormat="1">
      <c r="B403" s="335"/>
      <c r="C403" s="336"/>
      <c r="D403" s="336"/>
      <c r="E403" s="336"/>
      <c r="F403" s="337"/>
    </row>
    <row r="404" spans="2:6" s="5" customFormat="1">
      <c r="B404" s="335"/>
      <c r="C404" s="336"/>
      <c r="D404" s="336"/>
      <c r="E404" s="336"/>
      <c r="F404" s="337"/>
    </row>
    <row r="405" spans="2:6" s="5" customFormat="1">
      <c r="B405" s="335"/>
      <c r="C405" s="336"/>
      <c r="D405" s="336"/>
      <c r="E405" s="336"/>
      <c r="F405" s="337"/>
    </row>
    <row r="406" spans="2:6" s="5" customFormat="1">
      <c r="B406" s="335"/>
      <c r="C406" s="336"/>
      <c r="D406" s="336"/>
      <c r="E406" s="336"/>
      <c r="F406" s="337"/>
    </row>
    <row r="407" spans="2:6" s="5" customFormat="1">
      <c r="B407" s="335"/>
      <c r="C407" s="336"/>
      <c r="D407" s="336"/>
      <c r="E407" s="336"/>
      <c r="F407" s="337"/>
    </row>
    <row r="408" spans="2:6" s="5" customFormat="1">
      <c r="B408" s="335"/>
      <c r="C408" s="336"/>
      <c r="D408" s="336"/>
      <c r="E408" s="336"/>
      <c r="F408" s="337"/>
    </row>
    <row r="409" spans="2:6" s="5" customFormat="1">
      <c r="B409" s="335"/>
      <c r="C409" s="336"/>
      <c r="D409" s="336"/>
      <c r="E409" s="336"/>
      <c r="F409" s="337"/>
    </row>
    <row r="410" spans="2:6" s="5" customFormat="1">
      <c r="B410" s="335"/>
      <c r="C410" s="336"/>
      <c r="D410" s="336"/>
      <c r="E410" s="336"/>
      <c r="F410" s="337"/>
    </row>
    <row r="411" spans="2:6" s="5" customFormat="1">
      <c r="B411" s="335"/>
      <c r="C411" s="336"/>
      <c r="D411" s="336"/>
      <c r="E411" s="336"/>
      <c r="F411" s="337"/>
    </row>
    <row r="412" spans="2:6" s="5" customFormat="1">
      <c r="B412" s="335"/>
      <c r="C412" s="336"/>
      <c r="D412" s="336"/>
      <c r="E412" s="336"/>
      <c r="F412" s="337"/>
    </row>
    <row r="413" spans="2:6" s="5" customFormat="1">
      <c r="B413" s="335"/>
      <c r="C413" s="336"/>
      <c r="D413" s="336"/>
      <c r="E413" s="336"/>
      <c r="F413" s="337"/>
    </row>
    <row r="414" spans="2:6" s="5" customFormat="1">
      <c r="B414" s="335"/>
      <c r="C414" s="336"/>
      <c r="D414" s="336"/>
      <c r="E414" s="336"/>
      <c r="F414" s="337"/>
    </row>
  </sheetData>
  <autoFilter ref="B3:F56" xr:uid="{F577DCF7-7E2D-FD42-B798-AAF90E64F754}"/>
  <mergeCells count="4">
    <mergeCell ref="B1:F1"/>
    <mergeCell ref="B2:F2"/>
    <mergeCell ref="D60:E61"/>
    <mergeCell ref="B56:E56"/>
  </mergeCells>
  <dataValidations count="1">
    <dataValidation type="list" allowBlank="1" showInputMessage="1" showErrorMessage="1" sqref="E4:E55" xr:uid="{D4B23559-CDBF-3748-95A8-4645314B7748}">
      <formula1>$C$73:$C$83</formula1>
    </dataValidation>
  </dataValidations>
  <pageMargins left="0.7" right="0.7" top="0.75" bottom="0.75" header="0.3" footer="0.3"/>
  <pageSetup scale="54" orientation="landscape" horizontalDpi="0" verticalDpi="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750B-CAE4-44ED-92C5-859F9567BA0E}">
  <sheetPr>
    <tabColor rgb="FF92D050"/>
    <pageSetUpPr fitToPage="1"/>
  </sheetPr>
  <dimension ref="A1:AN365"/>
  <sheetViews>
    <sheetView zoomScaleNormal="100" zoomScaleSheetLayoutView="100" workbookViewId="0">
      <selection activeCell="H4" sqref="H4"/>
    </sheetView>
  </sheetViews>
  <sheetFormatPr baseColWidth="10" defaultColWidth="11.33203125" defaultRowHeight="13"/>
  <cols>
    <col min="1" max="1" width="0.6640625" style="35" customWidth="1"/>
    <col min="2" max="4" width="20.83203125" style="1" customWidth="1"/>
    <col min="5" max="5" width="8.6640625" style="1" customWidth="1"/>
    <col min="6" max="6" width="11.83203125" style="1" customWidth="1"/>
    <col min="7" max="7" width="7" style="1" customWidth="1"/>
    <col min="8" max="9" width="12.83203125" style="1" customWidth="1"/>
    <col min="10" max="40" width="11.33203125" style="35"/>
    <col min="41" max="16384" width="11.33203125" style="1"/>
  </cols>
  <sheetData>
    <row r="1" spans="2:9" s="35" customFormat="1" ht="71" customHeight="1"/>
    <row r="2" spans="2:9" ht="37.25" customHeight="1">
      <c r="B2" s="505" t="s">
        <v>132</v>
      </c>
      <c r="C2" s="505" t="s">
        <v>133</v>
      </c>
      <c r="D2" s="506" t="s">
        <v>134</v>
      </c>
      <c r="E2" s="505" t="s">
        <v>135</v>
      </c>
      <c r="F2" s="503" t="s">
        <v>136</v>
      </c>
      <c r="G2" s="503" t="s">
        <v>5</v>
      </c>
      <c r="H2" s="504" t="s">
        <v>137</v>
      </c>
      <c r="I2" s="504"/>
    </row>
    <row r="3" spans="2:9" ht="30">
      <c r="B3" s="505" t="s">
        <v>138</v>
      </c>
      <c r="C3" s="505" t="s">
        <v>138</v>
      </c>
      <c r="D3" s="507"/>
      <c r="E3" s="505" t="s">
        <v>139</v>
      </c>
      <c r="F3" s="503"/>
      <c r="G3" s="503"/>
      <c r="H3" s="410" t="s">
        <v>140</v>
      </c>
      <c r="I3" s="410" t="s">
        <v>141</v>
      </c>
    </row>
    <row r="4" spans="2:9" ht="33.75" customHeight="1">
      <c r="B4" s="411" t="s">
        <v>142</v>
      </c>
      <c r="C4" s="412" t="s">
        <v>143</v>
      </c>
      <c r="D4" s="413" t="s">
        <v>144</v>
      </c>
      <c r="E4" s="414" t="s">
        <v>145</v>
      </c>
      <c r="F4" s="415">
        <f>SUM(H4:I4)</f>
        <v>0</v>
      </c>
      <c r="G4" s="416">
        <f>IFERROR(F4/$F$15,0)</f>
        <v>0</v>
      </c>
      <c r="H4" s="455"/>
      <c r="I4" s="456"/>
    </row>
    <row r="5" spans="2:9" ht="15">
      <c r="B5" s="417"/>
      <c r="C5" s="418" t="s">
        <v>146</v>
      </c>
      <c r="D5" s="419" t="s">
        <v>146</v>
      </c>
      <c r="E5" s="420" t="s">
        <v>139</v>
      </c>
      <c r="F5" s="421">
        <f t="shared" ref="F5:F13" si="0">SUM(H5:I5)</f>
        <v>0</v>
      </c>
      <c r="G5" s="422">
        <f t="shared" ref="G5:G14" si="1">IFERROR(F5/$F$15,0)</f>
        <v>0</v>
      </c>
      <c r="H5" s="457"/>
      <c r="I5" s="457"/>
    </row>
    <row r="6" spans="2:9" ht="15">
      <c r="B6" s="417"/>
      <c r="C6" s="418" t="s">
        <v>146</v>
      </c>
      <c r="D6" s="419" t="s">
        <v>146</v>
      </c>
      <c r="E6" s="420" t="s">
        <v>139</v>
      </c>
      <c r="F6" s="421">
        <f t="shared" si="0"/>
        <v>0</v>
      </c>
      <c r="G6" s="422">
        <f t="shared" si="1"/>
        <v>0</v>
      </c>
      <c r="H6" s="457"/>
      <c r="I6" s="457"/>
    </row>
    <row r="7" spans="2:9" ht="15">
      <c r="B7" s="417"/>
      <c r="C7" s="418" t="s">
        <v>146</v>
      </c>
      <c r="D7" s="419" t="s">
        <v>146</v>
      </c>
      <c r="E7" s="420" t="s">
        <v>139</v>
      </c>
      <c r="F7" s="421">
        <f t="shared" si="0"/>
        <v>0</v>
      </c>
      <c r="G7" s="422">
        <f t="shared" si="1"/>
        <v>0</v>
      </c>
      <c r="H7" s="457"/>
      <c r="I7" s="457"/>
    </row>
    <row r="8" spans="2:9" ht="15">
      <c r="B8" s="417"/>
      <c r="C8" s="418" t="s">
        <v>146</v>
      </c>
      <c r="D8" s="419" t="s">
        <v>146</v>
      </c>
      <c r="E8" s="420" t="s">
        <v>139</v>
      </c>
      <c r="F8" s="421">
        <f t="shared" si="0"/>
        <v>0</v>
      </c>
      <c r="G8" s="422">
        <f t="shared" si="1"/>
        <v>0</v>
      </c>
      <c r="H8" s="457"/>
      <c r="I8" s="457"/>
    </row>
    <row r="9" spans="2:9" ht="15">
      <c r="B9" s="417"/>
      <c r="C9" s="418" t="s">
        <v>146</v>
      </c>
      <c r="D9" s="419" t="s">
        <v>146</v>
      </c>
      <c r="E9" s="420" t="s">
        <v>139</v>
      </c>
      <c r="F9" s="421">
        <f t="shared" si="0"/>
        <v>0</v>
      </c>
      <c r="G9" s="422">
        <f t="shared" si="1"/>
        <v>0</v>
      </c>
      <c r="H9" s="457"/>
      <c r="I9" s="457"/>
    </row>
    <row r="10" spans="2:9" ht="15">
      <c r="B10" s="417"/>
      <c r="C10" s="418" t="s">
        <v>146</v>
      </c>
      <c r="D10" s="419" t="s">
        <v>146</v>
      </c>
      <c r="E10" s="420" t="s">
        <v>139</v>
      </c>
      <c r="F10" s="421">
        <f t="shared" si="0"/>
        <v>0</v>
      </c>
      <c r="G10" s="422">
        <f t="shared" si="1"/>
        <v>0</v>
      </c>
      <c r="H10" s="457"/>
      <c r="I10" s="457"/>
    </row>
    <row r="11" spans="2:9" ht="15">
      <c r="B11" s="417"/>
      <c r="C11" s="418" t="s">
        <v>146</v>
      </c>
      <c r="D11" s="419" t="s">
        <v>146</v>
      </c>
      <c r="E11" s="420" t="s">
        <v>139</v>
      </c>
      <c r="F11" s="421">
        <f t="shared" si="0"/>
        <v>0</v>
      </c>
      <c r="G11" s="422">
        <f t="shared" si="1"/>
        <v>0</v>
      </c>
      <c r="H11" s="457"/>
      <c r="I11" s="457"/>
    </row>
    <row r="12" spans="2:9" ht="15">
      <c r="B12" s="417"/>
      <c r="C12" s="418" t="s">
        <v>146</v>
      </c>
      <c r="D12" s="419" t="s">
        <v>146</v>
      </c>
      <c r="E12" s="420" t="s">
        <v>139</v>
      </c>
      <c r="F12" s="421">
        <f t="shared" si="0"/>
        <v>0</v>
      </c>
      <c r="G12" s="422">
        <f t="shared" si="1"/>
        <v>0</v>
      </c>
      <c r="H12" s="457"/>
      <c r="I12" s="457"/>
    </row>
    <row r="13" spans="2:9" ht="15">
      <c r="B13" s="417"/>
      <c r="C13" s="418" t="s">
        <v>146</v>
      </c>
      <c r="D13" s="419" t="s">
        <v>146</v>
      </c>
      <c r="E13" s="420" t="s">
        <v>139</v>
      </c>
      <c r="F13" s="421">
        <f t="shared" si="0"/>
        <v>0</v>
      </c>
      <c r="G13" s="422">
        <f t="shared" si="1"/>
        <v>0</v>
      </c>
      <c r="H13" s="457"/>
      <c r="I13" s="457"/>
    </row>
    <row r="14" spans="2:9" ht="15">
      <c r="B14" s="417"/>
      <c r="C14" s="418" t="s">
        <v>146</v>
      </c>
      <c r="D14" s="419" t="s">
        <v>146</v>
      </c>
      <c r="E14" s="420" t="s">
        <v>139</v>
      </c>
      <c r="F14" s="421">
        <f>SUM(H14:I14)</f>
        <v>0</v>
      </c>
      <c r="G14" s="422">
        <f t="shared" si="1"/>
        <v>0</v>
      </c>
      <c r="H14" s="457"/>
      <c r="I14" s="457"/>
    </row>
    <row r="15" spans="2:9" ht="13" customHeight="1">
      <c r="B15" s="423" t="s">
        <v>8</v>
      </c>
      <c r="C15" s="424"/>
      <c r="D15" s="424"/>
      <c r="E15" s="425"/>
      <c r="F15" s="426">
        <f>SUM(F5:F14,F4)</f>
        <v>0</v>
      </c>
      <c r="G15" s="427">
        <f>SUM(G5:G14,G4)</f>
        <v>0</v>
      </c>
      <c r="H15" s="428">
        <f>SUM(H5:H14,H4)</f>
        <v>0</v>
      </c>
      <c r="I15" s="428">
        <f>SUM(I5:I14,I4)</f>
        <v>0</v>
      </c>
    </row>
    <row r="16" spans="2:9" ht="13" customHeight="1">
      <c r="B16" s="423" t="s">
        <v>147</v>
      </c>
      <c r="C16" s="424"/>
      <c r="D16" s="424"/>
      <c r="E16" s="425"/>
      <c r="F16" s="429">
        <f>SUM(H16:I16)</f>
        <v>0</v>
      </c>
      <c r="G16" s="430">
        <f>IFERROR(F16/F15,0)</f>
        <v>0</v>
      </c>
      <c r="H16" s="431"/>
      <c r="I16" s="431"/>
    </row>
    <row r="17" spans="2:8" s="35" customFormat="1">
      <c r="B17" s="329"/>
      <c r="C17" s="329"/>
      <c r="D17" s="329"/>
    </row>
    <row r="18" spans="2:8" s="35" customFormat="1"/>
    <row r="19" spans="2:8" s="35" customFormat="1">
      <c r="H19" s="330"/>
    </row>
    <row r="20" spans="2:8" s="35" customFormat="1">
      <c r="H20" s="330"/>
    </row>
    <row r="21" spans="2:8" s="35" customFormat="1">
      <c r="H21" s="330"/>
    </row>
    <row r="22" spans="2:8" s="35" customFormat="1">
      <c r="H22" s="330"/>
    </row>
    <row r="23" spans="2:8" s="35" customFormat="1">
      <c r="H23" s="330"/>
    </row>
    <row r="24" spans="2:8" s="35" customFormat="1">
      <c r="H24" s="330"/>
    </row>
    <row r="25" spans="2:8" s="35" customFormat="1">
      <c r="H25" s="330"/>
    </row>
    <row r="26" spans="2:8" s="35" customFormat="1">
      <c r="H26" s="330"/>
    </row>
    <row r="27" spans="2:8" s="35" customFormat="1">
      <c r="H27" s="330"/>
    </row>
    <row r="28" spans="2:8" s="35" customFormat="1">
      <c r="H28" s="330"/>
    </row>
    <row r="29" spans="2:8" s="35" customFormat="1"/>
    <row r="30" spans="2:8" s="35" customFormat="1"/>
    <row r="31" spans="2:8" s="35" customFormat="1" ht="16">
      <c r="C31" s="331"/>
      <c r="D31" s="331"/>
    </row>
    <row r="32" spans="2:8" s="35" customFormat="1" ht="16">
      <c r="C32" s="331"/>
      <c r="D32" s="331"/>
    </row>
    <row r="33" spans="3:5" s="35" customFormat="1" ht="16">
      <c r="C33" s="331"/>
      <c r="D33" s="331"/>
    </row>
    <row r="34" spans="3:5" s="35" customFormat="1" ht="16">
      <c r="C34" s="331"/>
      <c r="D34" s="331"/>
    </row>
    <row r="35" spans="3:5" s="35" customFormat="1" ht="13" hidden="1" customHeight="1">
      <c r="C35" s="311" t="s">
        <v>146</v>
      </c>
      <c r="D35" s="311" t="s">
        <v>146</v>
      </c>
      <c r="E35" s="35" t="s">
        <v>139</v>
      </c>
    </row>
    <row r="36" spans="3:5" s="35" customFormat="1" ht="28" hidden="1">
      <c r="C36" s="311" t="s">
        <v>148</v>
      </c>
      <c r="D36" s="311" t="s">
        <v>149</v>
      </c>
      <c r="E36" s="35" t="s">
        <v>47</v>
      </c>
    </row>
    <row r="37" spans="3:5" s="35" customFormat="1" ht="28" hidden="1">
      <c r="C37" s="311" t="s">
        <v>150</v>
      </c>
      <c r="D37" s="311" t="s">
        <v>144</v>
      </c>
      <c r="E37" s="35" t="s">
        <v>145</v>
      </c>
    </row>
    <row r="38" spans="3:5" s="35" customFormat="1" ht="28" hidden="1">
      <c r="C38" s="311" t="s">
        <v>151</v>
      </c>
      <c r="D38" s="311" t="s">
        <v>152</v>
      </c>
    </row>
    <row r="39" spans="3:5" s="35" customFormat="1" ht="42" hidden="1">
      <c r="C39" s="311" t="s">
        <v>153</v>
      </c>
      <c r="D39" s="311" t="s">
        <v>154</v>
      </c>
    </row>
    <row r="40" spans="3:5" s="35" customFormat="1" ht="28" hidden="1">
      <c r="C40" s="311" t="s">
        <v>143</v>
      </c>
      <c r="D40" s="311" t="s">
        <v>155</v>
      </c>
    </row>
    <row r="41" spans="3:5" s="35" customFormat="1" ht="28" hidden="1">
      <c r="C41" s="311" t="s">
        <v>156</v>
      </c>
      <c r="D41" s="311" t="s">
        <v>157</v>
      </c>
    </row>
    <row r="42" spans="3:5" s="35" customFormat="1" ht="14" hidden="1">
      <c r="C42" s="311" t="s">
        <v>158</v>
      </c>
      <c r="D42" s="311" t="s">
        <v>159</v>
      </c>
    </row>
    <row r="43" spans="3:5" s="35" customFormat="1" ht="28" hidden="1">
      <c r="C43" s="311" t="s">
        <v>160</v>
      </c>
      <c r="D43" s="311" t="s">
        <v>161</v>
      </c>
    </row>
    <row r="44" spans="3:5" s="35" customFormat="1" ht="28" hidden="1">
      <c r="C44" s="311" t="s">
        <v>162</v>
      </c>
      <c r="D44" s="311" t="s">
        <v>163</v>
      </c>
    </row>
    <row r="45" spans="3:5" s="35" customFormat="1" ht="28" hidden="1">
      <c r="C45" s="311" t="s">
        <v>164</v>
      </c>
      <c r="D45" s="311"/>
    </row>
    <row r="46" spans="3:5" s="35" customFormat="1" ht="28" hidden="1">
      <c r="C46" s="311" t="s">
        <v>165</v>
      </c>
      <c r="D46" s="311"/>
    </row>
    <row r="47" spans="3:5" s="35" customFormat="1"/>
    <row r="48" spans="3:5"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row r="316" s="35" customFormat="1"/>
    <row r="317" s="35" customFormat="1"/>
    <row r="318" s="35" customFormat="1"/>
    <row r="319" s="35" customFormat="1"/>
    <row r="320" s="35" customFormat="1"/>
    <row r="321" s="35" customFormat="1"/>
    <row r="322" s="35" customFormat="1"/>
    <row r="323" s="35" customFormat="1"/>
    <row r="324" s="35" customFormat="1"/>
    <row r="325" s="35" customFormat="1"/>
    <row r="326" s="35" customFormat="1"/>
    <row r="327" s="35" customFormat="1"/>
    <row r="328" s="35" customFormat="1"/>
    <row r="329" s="35" customFormat="1"/>
    <row r="330" s="35" customFormat="1"/>
    <row r="331" s="35" customFormat="1"/>
    <row r="332" s="35" customFormat="1"/>
    <row r="333" s="35" customFormat="1"/>
    <row r="334" s="35" customFormat="1"/>
    <row r="335" s="35" customFormat="1"/>
    <row r="336" s="35" customFormat="1"/>
    <row r="337" s="35" customFormat="1"/>
    <row r="338" s="35" customFormat="1"/>
    <row r="339" s="35" customFormat="1"/>
    <row r="340" s="35" customFormat="1"/>
    <row r="341" s="35" customFormat="1"/>
    <row r="342" s="35" customFormat="1"/>
    <row r="343" s="35" customFormat="1"/>
    <row r="344" s="35" customFormat="1"/>
    <row r="345" s="35" customFormat="1"/>
    <row r="346" s="35" customFormat="1"/>
    <row r="347" s="35" customFormat="1"/>
    <row r="348" s="35" customFormat="1"/>
    <row r="349" s="35" customFormat="1"/>
    <row r="350" s="35" customFormat="1"/>
    <row r="351" s="35" customFormat="1"/>
    <row r="352" s="35" customFormat="1"/>
    <row r="353" s="35" customFormat="1"/>
    <row r="354" s="35" customFormat="1"/>
    <row r="355" s="35" customFormat="1"/>
    <row r="356" s="35" customFormat="1"/>
    <row r="357" s="35" customFormat="1"/>
    <row r="358" s="35" customFormat="1"/>
    <row r="359" s="35" customFormat="1"/>
    <row r="360" s="35" customFormat="1"/>
    <row r="361" s="35" customFormat="1"/>
    <row r="362" s="35" customFormat="1"/>
    <row r="363" s="35" customFormat="1"/>
    <row r="364" s="35" customFormat="1"/>
    <row r="365" s="35" customFormat="1"/>
  </sheetData>
  <mergeCells count="7">
    <mergeCell ref="G2:G3"/>
    <mergeCell ref="H2:I2"/>
    <mergeCell ref="B2:B3"/>
    <mergeCell ref="E2:E3"/>
    <mergeCell ref="F2:F3"/>
    <mergeCell ref="C2:C3"/>
    <mergeCell ref="D2:D3"/>
  </mergeCells>
  <dataValidations count="6">
    <dataValidation type="list" allowBlank="1" showInputMessage="1" showErrorMessage="1" sqref="E5:E14" xr:uid="{A0677307-A17A-C146-90D6-6008A1E89E26}">
      <formula1>$E$35:$E$37</formula1>
    </dataValidation>
    <dataValidation type="list" allowBlank="1" showInputMessage="1" showErrorMessage="1" sqref="D5:D14" xr:uid="{4807EE07-7033-8748-A550-66AA382DF0C2}">
      <formula1>$D$35:$D$44</formula1>
    </dataValidation>
    <dataValidation type="list" allowBlank="1" showInputMessage="1" showErrorMessage="1" sqref="C5:C14" xr:uid="{309D1BBC-CD7C-E940-BFE5-51D03D5103D2}">
      <formula1>$C$35:$C$46</formula1>
    </dataValidation>
    <dataValidation type="list" allowBlank="1" showInputMessage="1" showErrorMessage="1" sqref="D4" xr:uid="{DBF0476B-8A69-8342-AD11-219D44ABF8B3}">
      <formula1>$D$36:$D$44</formula1>
    </dataValidation>
    <dataValidation type="list" allowBlank="1" showInputMessage="1" showErrorMessage="1" sqref="C4" xr:uid="{12255773-0C77-4542-9E44-312D849AB57B}">
      <formula1>$C$36:$C$46</formula1>
    </dataValidation>
    <dataValidation type="list" allowBlank="1" showInputMessage="1" showErrorMessage="1" sqref="E4" xr:uid="{FE5E79F7-3D1E-FB4D-9CE4-4DAB9C66009B}">
      <formula1>$E$36:$E$37</formula1>
    </dataValidation>
  </dataValidations>
  <printOptions horizontalCentered="1"/>
  <pageMargins left="0.75" right="0.75" top="1.22" bottom="0.98" header="0.51" footer="0.51"/>
  <pageSetup scale="74" fitToWidth="0" orientation="landscape" r:id="rId1"/>
  <headerFooter alignWithMargins="0">
    <oddHeader>&amp;C&amp;K000000DÉVELOPPEMENT
STRUCTURE FINANCIÈRE</oddHeader>
    <oddFooter>&amp;C&amp;F</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AD73-6C09-EE45-A22D-87089C93CB9D}">
  <sheetPr>
    <tabColor rgb="FFD5FFAB"/>
  </sheetPr>
  <dimension ref="A1:CC311"/>
  <sheetViews>
    <sheetView workbookViewId="0">
      <selection activeCell="E3" sqref="E3"/>
    </sheetView>
  </sheetViews>
  <sheetFormatPr baseColWidth="10" defaultColWidth="8.6640625" defaultRowHeight="13"/>
  <cols>
    <col min="1" max="1" width="1.1640625" style="5" customWidth="1"/>
    <col min="2" max="2" width="9" customWidth="1"/>
    <col min="3" max="3" width="31.1640625" style="305" bestFit="1" customWidth="1"/>
    <col min="4" max="4" width="15.1640625" style="305" customWidth="1"/>
    <col min="5" max="16" width="10.83203125" style="305" customWidth="1"/>
    <col min="17" max="17" width="14" style="305" customWidth="1"/>
    <col min="18" max="81" width="11.5" style="5" customWidth="1"/>
    <col min="82" max="257" width="11.5" customWidth="1"/>
  </cols>
  <sheetData>
    <row r="1" spans="2:17">
      <c r="B1" s="359"/>
      <c r="C1" s="360"/>
      <c r="D1" s="360"/>
      <c r="E1" s="360"/>
      <c r="F1" s="360"/>
      <c r="G1" s="360"/>
      <c r="H1" s="360"/>
      <c r="I1" s="360"/>
      <c r="J1" s="360"/>
      <c r="K1" s="360"/>
      <c r="L1" s="360"/>
      <c r="M1" s="360"/>
      <c r="N1" s="360"/>
      <c r="O1" s="360"/>
      <c r="P1" s="360"/>
      <c r="Q1" s="361"/>
    </row>
    <row r="2" spans="2:17" ht="50" customHeight="1">
      <c r="B2" s="510" t="s">
        <v>267</v>
      </c>
      <c r="C2" s="511"/>
      <c r="D2" s="511"/>
      <c r="E2" s="511"/>
      <c r="F2" s="511"/>
      <c r="G2" s="511"/>
      <c r="H2" s="511"/>
      <c r="I2" s="511"/>
      <c r="J2" s="511"/>
      <c r="K2" s="511"/>
      <c r="L2" s="511"/>
      <c r="M2" s="511"/>
      <c r="N2" s="511"/>
      <c r="O2" s="511"/>
      <c r="P2" s="511"/>
      <c r="Q2" s="512"/>
    </row>
    <row r="3" spans="2:17" ht="14">
      <c r="B3" s="513" t="s">
        <v>173</v>
      </c>
      <c r="C3" s="514" t="s">
        <v>4</v>
      </c>
      <c r="D3" s="516" t="s">
        <v>226</v>
      </c>
      <c r="E3" s="377" t="s">
        <v>227</v>
      </c>
      <c r="F3" s="353" t="s">
        <v>227</v>
      </c>
      <c r="G3" s="353" t="s">
        <v>227</v>
      </c>
      <c r="H3" s="353" t="s">
        <v>227</v>
      </c>
      <c r="I3" s="353" t="s">
        <v>227</v>
      </c>
      <c r="J3" s="353" t="s">
        <v>227</v>
      </c>
      <c r="K3" s="353" t="s">
        <v>227</v>
      </c>
      <c r="L3" s="353" t="s">
        <v>227</v>
      </c>
      <c r="M3" s="353" t="s">
        <v>227</v>
      </c>
      <c r="N3" s="353" t="s">
        <v>227</v>
      </c>
      <c r="O3" s="353" t="s">
        <v>227</v>
      </c>
      <c r="P3" s="353" t="s">
        <v>227</v>
      </c>
      <c r="Q3" s="517" t="s">
        <v>6</v>
      </c>
    </row>
    <row r="4" spans="2:17">
      <c r="B4" s="513"/>
      <c r="C4" s="515"/>
      <c r="D4" s="516"/>
      <c r="E4" s="353" t="s">
        <v>228</v>
      </c>
      <c r="F4" s="353" t="s">
        <v>228</v>
      </c>
      <c r="G4" s="353" t="s">
        <v>228</v>
      </c>
      <c r="H4" s="353" t="s">
        <v>228</v>
      </c>
      <c r="I4" s="353" t="s">
        <v>228</v>
      </c>
      <c r="J4" s="353" t="s">
        <v>228</v>
      </c>
      <c r="K4" s="353" t="s">
        <v>228</v>
      </c>
      <c r="L4" s="353" t="s">
        <v>228</v>
      </c>
      <c r="M4" s="353" t="s">
        <v>228</v>
      </c>
      <c r="N4" s="353" t="s">
        <v>228</v>
      </c>
      <c r="O4" s="353" t="s">
        <v>228</v>
      </c>
      <c r="P4" s="353" t="s">
        <v>228</v>
      </c>
      <c r="Q4" s="517"/>
    </row>
    <row r="5" spans="2:17">
      <c r="B5" s="276"/>
      <c r="C5" s="307" t="s">
        <v>229</v>
      </c>
      <c r="D5" s="277"/>
      <c r="E5" s="276"/>
      <c r="F5" s="276"/>
      <c r="G5" s="276"/>
      <c r="H5" s="276"/>
      <c r="I5" s="276"/>
      <c r="J5" s="276"/>
      <c r="K5" s="276"/>
      <c r="L5" s="276"/>
      <c r="M5" s="276"/>
      <c r="N5" s="276"/>
      <c r="O5" s="276"/>
      <c r="P5" s="276"/>
      <c r="Q5" s="278"/>
    </row>
    <row r="6" spans="2:17">
      <c r="B6" s="279"/>
      <c r="C6" s="280"/>
      <c r="D6" s="280"/>
      <c r="E6" s="280"/>
      <c r="F6" s="280"/>
      <c r="G6" s="280"/>
      <c r="H6" s="280"/>
      <c r="I6" s="280"/>
      <c r="J6" s="280"/>
      <c r="K6" s="280"/>
      <c r="L6" s="280"/>
      <c r="M6" s="280"/>
      <c r="N6" s="280"/>
      <c r="O6" s="280"/>
      <c r="P6" s="280"/>
      <c r="Q6" s="281"/>
    </row>
    <row r="7" spans="2:17">
      <c r="B7" s="95">
        <v>1</v>
      </c>
      <c r="C7" s="28" t="s">
        <v>26</v>
      </c>
      <c r="D7" s="306"/>
      <c r="E7" s="306"/>
      <c r="F7" s="306"/>
      <c r="G7" s="306"/>
      <c r="H7" s="306"/>
      <c r="I7" s="306"/>
      <c r="J7" s="306"/>
      <c r="K7" s="306"/>
      <c r="L7" s="306"/>
      <c r="M7" s="306"/>
      <c r="N7" s="306"/>
      <c r="O7" s="306"/>
      <c r="P7" s="306"/>
      <c r="Q7" s="372"/>
    </row>
    <row r="8" spans="2:17">
      <c r="B8" s="14">
        <v>1.01</v>
      </c>
      <c r="C8" s="234" t="s">
        <v>27</v>
      </c>
      <c r="D8" s="306">
        <f>'Dévelopment Budget - SOMMAIRE'!D8</f>
        <v>0</v>
      </c>
      <c r="E8" s="354">
        <v>0</v>
      </c>
      <c r="F8" s="354">
        <v>0</v>
      </c>
      <c r="G8" s="354">
        <v>0</v>
      </c>
      <c r="H8" s="354">
        <v>0</v>
      </c>
      <c r="I8" s="354">
        <v>0</v>
      </c>
      <c r="J8" s="354">
        <v>0</v>
      </c>
      <c r="K8" s="354">
        <v>0</v>
      </c>
      <c r="L8" s="354">
        <v>0</v>
      </c>
      <c r="M8" s="354">
        <v>0</v>
      </c>
      <c r="N8" s="354">
        <v>0</v>
      </c>
      <c r="O8" s="354">
        <v>0</v>
      </c>
      <c r="P8" s="354">
        <v>0</v>
      </c>
      <c r="Q8" s="284">
        <f>SUM(E8:P8)</f>
        <v>0</v>
      </c>
    </row>
    <row r="9" spans="2:17">
      <c r="B9" s="95"/>
      <c r="C9" s="235" t="s">
        <v>28</v>
      </c>
      <c r="D9" s="285">
        <f>SUM(D8)</f>
        <v>0</v>
      </c>
      <c r="E9" s="285">
        <f t="shared" ref="E9:P9" si="0">SUM(E8)</f>
        <v>0</v>
      </c>
      <c r="F9" s="285">
        <f t="shared" si="0"/>
        <v>0</v>
      </c>
      <c r="G9" s="285">
        <f t="shared" si="0"/>
        <v>0</v>
      </c>
      <c r="H9" s="285">
        <f t="shared" si="0"/>
        <v>0</v>
      </c>
      <c r="I9" s="285">
        <f t="shared" si="0"/>
        <v>0</v>
      </c>
      <c r="J9" s="285">
        <f t="shared" si="0"/>
        <v>0</v>
      </c>
      <c r="K9" s="285">
        <f t="shared" si="0"/>
        <v>0</v>
      </c>
      <c r="L9" s="285">
        <f t="shared" si="0"/>
        <v>0</v>
      </c>
      <c r="M9" s="285">
        <f t="shared" si="0"/>
        <v>0</v>
      </c>
      <c r="N9" s="285">
        <f t="shared" si="0"/>
        <v>0</v>
      </c>
      <c r="O9" s="285">
        <f t="shared" si="0"/>
        <v>0</v>
      </c>
      <c r="P9" s="285">
        <f t="shared" si="0"/>
        <v>0</v>
      </c>
      <c r="Q9" s="286">
        <f>SUM(E9:P9)</f>
        <v>0</v>
      </c>
    </row>
    <row r="10" spans="2:17">
      <c r="B10" s="14"/>
      <c r="C10" s="12"/>
      <c r="D10" s="282"/>
      <c r="E10" s="283"/>
      <c r="F10" s="283"/>
      <c r="G10" s="283"/>
      <c r="H10" s="283"/>
      <c r="I10" s="283"/>
      <c r="J10" s="283"/>
      <c r="K10" s="283"/>
      <c r="L10" s="283"/>
      <c r="M10" s="283"/>
      <c r="N10" s="283"/>
      <c r="O10" s="283"/>
      <c r="P10" s="283"/>
      <c r="Q10" s="284"/>
    </row>
    <row r="11" spans="2:17">
      <c r="B11" s="95">
        <v>2</v>
      </c>
      <c r="C11" s="239" t="s">
        <v>35</v>
      </c>
      <c r="D11" s="306"/>
      <c r="E11" s="306"/>
      <c r="F11" s="306"/>
      <c r="G11" s="306"/>
      <c r="H11" s="306"/>
      <c r="I11" s="306"/>
      <c r="J11" s="306"/>
      <c r="K11" s="306"/>
      <c r="L11" s="306"/>
      <c r="M11" s="306"/>
      <c r="N11" s="306"/>
      <c r="O11" s="306"/>
      <c r="P11" s="306"/>
      <c r="Q11" s="284"/>
    </row>
    <row r="12" spans="2:17">
      <c r="B12" s="17">
        <v>2.0099999999999998</v>
      </c>
      <c r="C12" s="237" t="s">
        <v>36</v>
      </c>
      <c r="D12" s="306">
        <f>'Dévelopment Budget - SOMMAIRE'!D12</f>
        <v>0</v>
      </c>
      <c r="E12" s="354">
        <v>0</v>
      </c>
      <c r="F12" s="354">
        <v>0</v>
      </c>
      <c r="G12" s="354">
        <v>0</v>
      </c>
      <c r="H12" s="354">
        <v>0</v>
      </c>
      <c r="I12" s="354">
        <v>0</v>
      </c>
      <c r="J12" s="354">
        <v>0</v>
      </c>
      <c r="K12" s="354">
        <v>0</v>
      </c>
      <c r="L12" s="354">
        <v>0</v>
      </c>
      <c r="M12" s="354">
        <v>0</v>
      </c>
      <c r="N12" s="354">
        <v>0</v>
      </c>
      <c r="O12" s="354">
        <v>0</v>
      </c>
      <c r="P12" s="354">
        <v>0</v>
      </c>
      <c r="Q12" s="284">
        <f>SUM(E12:P12)</f>
        <v>0</v>
      </c>
    </row>
    <row r="13" spans="2:17">
      <c r="B13" s="17">
        <v>2.0099999999999998</v>
      </c>
      <c r="C13" s="237" t="s">
        <v>36</v>
      </c>
      <c r="D13" s="306">
        <f>'Dévelopment Budget - SOMMAIRE'!D13</f>
        <v>0</v>
      </c>
      <c r="E13" s="354">
        <v>0</v>
      </c>
      <c r="F13" s="354">
        <v>0</v>
      </c>
      <c r="G13" s="354">
        <v>0</v>
      </c>
      <c r="H13" s="354">
        <v>0</v>
      </c>
      <c r="I13" s="354">
        <v>0</v>
      </c>
      <c r="J13" s="354">
        <v>0</v>
      </c>
      <c r="K13" s="354">
        <v>0</v>
      </c>
      <c r="L13" s="354">
        <v>0</v>
      </c>
      <c r="M13" s="354">
        <v>0</v>
      </c>
      <c r="N13" s="354">
        <v>0</v>
      </c>
      <c r="O13" s="354">
        <v>0</v>
      </c>
      <c r="P13" s="354">
        <v>0</v>
      </c>
      <c r="Q13" s="284">
        <f t="shared" ref="Q13:Q20" si="1">SUM(E13:P13)</f>
        <v>0</v>
      </c>
    </row>
    <row r="14" spans="2:17">
      <c r="B14" s="17">
        <v>2.0099999999999998</v>
      </c>
      <c r="C14" s="237" t="s">
        <v>36</v>
      </c>
      <c r="D14" s="306">
        <f>'Dévelopment Budget - SOMMAIRE'!D14</f>
        <v>0</v>
      </c>
      <c r="E14" s="354">
        <v>0</v>
      </c>
      <c r="F14" s="354">
        <v>0</v>
      </c>
      <c r="G14" s="354">
        <v>0</v>
      </c>
      <c r="H14" s="354">
        <v>0</v>
      </c>
      <c r="I14" s="354">
        <v>0</v>
      </c>
      <c r="J14" s="354">
        <v>0</v>
      </c>
      <c r="K14" s="354">
        <v>0</v>
      </c>
      <c r="L14" s="354">
        <v>0</v>
      </c>
      <c r="M14" s="354">
        <v>0</v>
      </c>
      <c r="N14" s="354">
        <v>0</v>
      </c>
      <c r="O14" s="354">
        <v>0</v>
      </c>
      <c r="P14" s="354">
        <v>0</v>
      </c>
      <c r="Q14" s="284">
        <f t="shared" si="1"/>
        <v>0</v>
      </c>
    </row>
    <row r="15" spans="2:17" ht="42">
      <c r="B15" s="14">
        <v>2.0499999999999998</v>
      </c>
      <c r="C15" s="240" t="s">
        <v>37</v>
      </c>
      <c r="D15" s="306">
        <f>'Dévelopment Budget - SOMMAIRE'!D15</f>
        <v>0</v>
      </c>
      <c r="E15" s="354">
        <v>0</v>
      </c>
      <c r="F15" s="354">
        <v>0</v>
      </c>
      <c r="G15" s="354">
        <v>0</v>
      </c>
      <c r="H15" s="354">
        <v>0</v>
      </c>
      <c r="I15" s="354">
        <v>0</v>
      </c>
      <c r="J15" s="354">
        <v>0</v>
      </c>
      <c r="K15" s="354">
        <v>0</v>
      </c>
      <c r="L15" s="354">
        <v>0</v>
      </c>
      <c r="M15" s="354">
        <v>0</v>
      </c>
      <c r="N15" s="354">
        <v>0</v>
      </c>
      <c r="O15" s="354">
        <v>0</v>
      </c>
      <c r="P15" s="354">
        <v>0</v>
      </c>
      <c r="Q15" s="284">
        <f t="shared" si="1"/>
        <v>0</v>
      </c>
    </row>
    <row r="16" spans="2:17">
      <c r="B16" s="14">
        <v>2.2000000000000002</v>
      </c>
      <c r="C16" s="238" t="s">
        <v>38</v>
      </c>
      <c r="D16" s="306">
        <f>'Dévelopment Budget - SOMMAIRE'!D16</f>
        <v>0</v>
      </c>
      <c r="E16" s="354">
        <v>0</v>
      </c>
      <c r="F16" s="354">
        <v>0</v>
      </c>
      <c r="G16" s="354">
        <v>0</v>
      </c>
      <c r="H16" s="354">
        <v>0</v>
      </c>
      <c r="I16" s="354">
        <v>0</v>
      </c>
      <c r="J16" s="354">
        <v>0</v>
      </c>
      <c r="K16" s="354">
        <v>0</v>
      </c>
      <c r="L16" s="354">
        <v>0</v>
      </c>
      <c r="M16" s="354">
        <v>0</v>
      </c>
      <c r="N16" s="354">
        <v>0</v>
      </c>
      <c r="O16" s="354">
        <v>0</v>
      </c>
      <c r="P16" s="354">
        <v>0</v>
      </c>
      <c r="Q16" s="284">
        <f t="shared" si="1"/>
        <v>0</v>
      </c>
    </row>
    <row r="17" spans="2:17">
      <c r="B17" s="14">
        <v>2.25</v>
      </c>
      <c r="C17" s="238" t="s">
        <v>39</v>
      </c>
      <c r="D17" s="306">
        <f>'Dévelopment Budget - SOMMAIRE'!D17</f>
        <v>0</v>
      </c>
      <c r="E17" s="354">
        <v>0</v>
      </c>
      <c r="F17" s="354">
        <v>0</v>
      </c>
      <c r="G17" s="354">
        <v>0</v>
      </c>
      <c r="H17" s="354">
        <v>0</v>
      </c>
      <c r="I17" s="354">
        <v>0</v>
      </c>
      <c r="J17" s="354">
        <v>0</v>
      </c>
      <c r="K17" s="354">
        <v>0</v>
      </c>
      <c r="L17" s="354">
        <v>0</v>
      </c>
      <c r="M17" s="354">
        <v>0</v>
      </c>
      <c r="N17" s="354">
        <v>0</v>
      </c>
      <c r="O17" s="354">
        <v>0</v>
      </c>
      <c r="P17" s="354">
        <v>0</v>
      </c>
      <c r="Q17" s="284">
        <f t="shared" si="1"/>
        <v>0</v>
      </c>
    </row>
    <row r="18" spans="2:17">
      <c r="B18" s="14">
        <v>2.25</v>
      </c>
      <c r="C18" s="234" t="s">
        <v>40</v>
      </c>
      <c r="D18" s="306">
        <f>'Dévelopment Budget - SOMMAIRE'!D18</f>
        <v>0</v>
      </c>
      <c r="E18" s="354">
        <v>0</v>
      </c>
      <c r="F18" s="354">
        <v>0</v>
      </c>
      <c r="G18" s="354">
        <v>0</v>
      </c>
      <c r="H18" s="354">
        <v>0</v>
      </c>
      <c r="I18" s="354">
        <v>0</v>
      </c>
      <c r="J18" s="354">
        <v>0</v>
      </c>
      <c r="K18" s="354">
        <v>0</v>
      </c>
      <c r="L18" s="354">
        <v>0</v>
      </c>
      <c r="M18" s="354">
        <v>0</v>
      </c>
      <c r="N18" s="354">
        <v>0</v>
      </c>
      <c r="O18" s="354">
        <v>0</v>
      </c>
      <c r="P18" s="354">
        <v>0</v>
      </c>
      <c r="Q18" s="284">
        <f t="shared" si="1"/>
        <v>0</v>
      </c>
    </row>
    <row r="19" spans="2:17">
      <c r="B19" s="17">
        <v>2.5</v>
      </c>
      <c r="C19" s="237" t="s">
        <v>41</v>
      </c>
      <c r="D19" s="306">
        <f>'Dévelopment Budget - SOMMAIRE'!D19</f>
        <v>0</v>
      </c>
      <c r="E19" s="354">
        <v>0</v>
      </c>
      <c r="F19" s="354">
        <v>0</v>
      </c>
      <c r="G19" s="354">
        <v>0</v>
      </c>
      <c r="H19" s="354">
        <v>0</v>
      </c>
      <c r="I19" s="354">
        <v>0</v>
      </c>
      <c r="J19" s="354">
        <v>0</v>
      </c>
      <c r="K19" s="354">
        <v>0</v>
      </c>
      <c r="L19" s="354">
        <v>0</v>
      </c>
      <c r="M19" s="354">
        <v>0</v>
      </c>
      <c r="N19" s="354">
        <v>0</v>
      </c>
      <c r="O19" s="354">
        <v>0</v>
      </c>
      <c r="P19" s="354">
        <v>0</v>
      </c>
      <c r="Q19" s="284">
        <f t="shared" si="1"/>
        <v>0</v>
      </c>
    </row>
    <row r="20" spans="2:17">
      <c r="B20" s="14">
        <v>2.9</v>
      </c>
      <c r="C20" s="234" t="s">
        <v>42</v>
      </c>
      <c r="D20" s="306">
        <f>'Dévelopment Budget - SOMMAIRE'!D20</f>
        <v>0</v>
      </c>
      <c r="E20" s="354">
        <v>0</v>
      </c>
      <c r="F20" s="354">
        <v>0</v>
      </c>
      <c r="G20" s="354">
        <v>0</v>
      </c>
      <c r="H20" s="354">
        <v>0</v>
      </c>
      <c r="I20" s="354">
        <v>0</v>
      </c>
      <c r="J20" s="354">
        <v>0</v>
      </c>
      <c r="K20" s="354">
        <v>0</v>
      </c>
      <c r="L20" s="354">
        <v>0</v>
      </c>
      <c r="M20" s="354">
        <v>0</v>
      </c>
      <c r="N20" s="354">
        <v>0</v>
      </c>
      <c r="O20" s="354">
        <v>0</v>
      </c>
      <c r="P20" s="354">
        <v>0</v>
      </c>
      <c r="Q20" s="284">
        <f t="shared" si="1"/>
        <v>0</v>
      </c>
    </row>
    <row r="21" spans="2:17">
      <c r="B21" s="101"/>
      <c r="C21" s="235" t="s">
        <v>43</v>
      </c>
      <c r="D21" s="285">
        <f>SUM(D12:D20)</f>
        <v>0</v>
      </c>
      <c r="E21" s="285">
        <f t="shared" ref="E21:P21" si="2">SUM(E12:E20)</f>
        <v>0</v>
      </c>
      <c r="F21" s="285">
        <f t="shared" si="2"/>
        <v>0</v>
      </c>
      <c r="G21" s="285">
        <f t="shared" si="2"/>
        <v>0</v>
      </c>
      <c r="H21" s="285">
        <f t="shared" si="2"/>
        <v>0</v>
      </c>
      <c r="I21" s="285">
        <f t="shared" si="2"/>
        <v>0</v>
      </c>
      <c r="J21" s="285">
        <f t="shared" si="2"/>
        <v>0</v>
      </c>
      <c r="K21" s="285">
        <f t="shared" si="2"/>
        <v>0</v>
      </c>
      <c r="L21" s="285">
        <f t="shared" si="2"/>
        <v>0</v>
      </c>
      <c r="M21" s="285">
        <f t="shared" si="2"/>
        <v>0</v>
      </c>
      <c r="N21" s="285">
        <f t="shared" si="2"/>
        <v>0</v>
      </c>
      <c r="O21" s="285">
        <f t="shared" si="2"/>
        <v>0</v>
      </c>
      <c r="P21" s="285">
        <f t="shared" si="2"/>
        <v>0</v>
      </c>
      <c r="Q21" s="286">
        <f>SUM(E21:P21)</f>
        <v>0</v>
      </c>
    </row>
    <row r="22" spans="2:17">
      <c r="B22" s="14"/>
      <c r="C22" s="12"/>
      <c r="D22" s="282"/>
      <c r="E22" s="287"/>
      <c r="F22" s="287"/>
      <c r="G22" s="287"/>
      <c r="H22" s="287"/>
      <c r="I22" s="287"/>
      <c r="J22" s="287"/>
      <c r="K22" s="287"/>
      <c r="L22" s="287"/>
      <c r="M22" s="287"/>
      <c r="N22" s="287"/>
      <c r="O22" s="287"/>
      <c r="P22" s="287"/>
      <c r="Q22" s="284"/>
    </row>
    <row r="23" spans="2:17">
      <c r="B23" s="95">
        <v>3</v>
      </c>
      <c r="C23" s="239" t="s">
        <v>48</v>
      </c>
      <c r="D23" s="306"/>
      <c r="E23" s="306"/>
      <c r="F23" s="306"/>
      <c r="G23" s="306"/>
      <c r="H23" s="306"/>
      <c r="I23" s="306"/>
      <c r="J23" s="306"/>
      <c r="K23" s="306"/>
      <c r="L23" s="306"/>
      <c r="M23" s="306"/>
      <c r="N23" s="306"/>
      <c r="O23" s="306"/>
      <c r="P23" s="306"/>
      <c r="Q23" s="284"/>
    </row>
    <row r="24" spans="2:17">
      <c r="B24" s="17">
        <v>3.01</v>
      </c>
      <c r="C24" s="237" t="s">
        <v>49</v>
      </c>
      <c r="D24" s="306">
        <f>'Dévelopment Budget - SOMMAIRE'!D24</f>
        <v>0</v>
      </c>
      <c r="E24" s="354">
        <v>0</v>
      </c>
      <c r="F24" s="354">
        <v>0</v>
      </c>
      <c r="G24" s="354">
        <v>0</v>
      </c>
      <c r="H24" s="354">
        <v>0</v>
      </c>
      <c r="I24" s="354">
        <v>0</v>
      </c>
      <c r="J24" s="354">
        <v>0</v>
      </c>
      <c r="K24" s="354">
        <v>0</v>
      </c>
      <c r="L24" s="354">
        <v>0</v>
      </c>
      <c r="M24" s="354">
        <v>0</v>
      </c>
      <c r="N24" s="354">
        <v>0</v>
      </c>
      <c r="O24" s="354">
        <v>0</v>
      </c>
      <c r="P24" s="354">
        <v>0</v>
      </c>
      <c r="Q24" s="284">
        <f>SUM(E24:P24)</f>
        <v>0</v>
      </c>
    </row>
    <row r="25" spans="2:17">
      <c r="B25" s="17">
        <v>3.06</v>
      </c>
      <c r="C25" s="237" t="s">
        <v>225</v>
      </c>
      <c r="D25" s="306">
        <f>'Dévelopment Budget - SOMMAIRE'!D25</f>
        <v>0</v>
      </c>
      <c r="E25" s="354">
        <v>0</v>
      </c>
      <c r="F25" s="354">
        <v>0</v>
      </c>
      <c r="G25" s="354">
        <v>0</v>
      </c>
      <c r="H25" s="354">
        <v>0</v>
      </c>
      <c r="I25" s="354">
        <v>0</v>
      </c>
      <c r="J25" s="354">
        <v>0</v>
      </c>
      <c r="K25" s="354">
        <v>0</v>
      </c>
      <c r="L25" s="354">
        <v>0</v>
      </c>
      <c r="M25" s="354">
        <v>0</v>
      </c>
      <c r="N25" s="354">
        <v>0</v>
      </c>
      <c r="O25" s="354">
        <v>0</v>
      </c>
      <c r="P25" s="354">
        <v>0</v>
      </c>
      <c r="Q25" s="284">
        <f t="shared" ref="Q25:Q50" si="3">SUM(E25:P25)</f>
        <v>0</v>
      </c>
    </row>
    <row r="26" spans="2:17" ht="28">
      <c r="B26" s="14">
        <v>3.5</v>
      </c>
      <c r="C26" s="241" t="s">
        <v>50</v>
      </c>
      <c r="D26" s="306">
        <f>'Dévelopment Budget - SOMMAIRE'!D26</f>
        <v>0</v>
      </c>
      <c r="E26" s="354">
        <v>0</v>
      </c>
      <c r="F26" s="354">
        <v>0</v>
      </c>
      <c r="G26" s="354">
        <v>0</v>
      </c>
      <c r="H26" s="354">
        <v>0</v>
      </c>
      <c r="I26" s="354">
        <v>0</v>
      </c>
      <c r="J26" s="354">
        <v>0</v>
      </c>
      <c r="K26" s="354">
        <v>0</v>
      </c>
      <c r="L26" s="354">
        <v>0</v>
      </c>
      <c r="M26" s="354">
        <v>0</v>
      </c>
      <c r="N26" s="354">
        <v>0</v>
      </c>
      <c r="O26" s="354">
        <v>0</v>
      </c>
      <c r="P26" s="354">
        <v>0</v>
      </c>
      <c r="Q26" s="284">
        <f t="shared" si="3"/>
        <v>0</v>
      </c>
    </row>
    <row r="27" spans="2:17">
      <c r="B27" s="14">
        <v>3.6</v>
      </c>
      <c r="C27" s="234" t="s">
        <v>51</v>
      </c>
      <c r="D27" s="306">
        <f>'Dévelopment Budget - SOMMAIRE'!D27</f>
        <v>0</v>
      </c>
      <c r="E27" s="354">
        <v>0</v>
      </c>
      <c r="F27" s="354">
        <v>0</v>
      </c>
      <c r="G27" s="354">
        <v>0</v>
      </c>
      <c r="H27" s="354">
        <v>0</v>
      </c>
      <c r="I27" s="354">
        <v>0</v>
      </c>
      <c r="J27" s="354">
        <v>0</v>
      </c>
      <c r="K27" s="354">
        <v>0</v>
      </c>
      <c r="L27" s="354">
        <v>0</v>
      </c>
      <c r="M27" s="354">
        <v>0</v>
      </c>
      <c r="N27" s="354">
        <v>0</v>
      </c>
      <c r="O27" s="354">
        <v>0</v>
      </c>
      <c r="P27" s="354">
        <v>0</v>
      </c>
      <c r="Q27" s="284">
        <f t="shared" si="3"/>
        <v>0</v>
      </c>
    </row>
    <row r="28" spans="2:17">
      <c r="B28" s="14">
        <v>3.65</v>
      </c>
      <c r="C28" s="234" t="s">
        <v>52</v>
      </c>
      <c r="D28" s="306">
        <f>'Dévelopment Budget - SOMMAIRE'!D28</f>
        <v>0</v>
      </c>
      <c r="E28" s="354">
        <v>0</v>
      </c>
      <c r="F28" s="354">
        <v>0</v>
      </c>
      <c r="G28" s="354">
        <v>0</v>
      </c>
      <c r="H28" s="354">
        <v>0</v>
      </c>
      <c r="I28" s="354">
        <v>0</v>
      </c>
      <c r="J28" s="354">
        <v>0</v>
      </c>
      <c r="K28" s="354">
        <v>0</v>
      </c>
      <c r="L28" s="354">
        <v>0</v>
      </c>
      <c r="M28" s="354">
        <v>0</v>
      </c>
      <c r="N28" s="354">
        <v>0</v>
      </c>
      <c r="O28" s="354">
        <v>0</v>
      </c>
      <c r="P28" s="354">
        <v>0</v>
      </c>
      <c r="Q28" s="284">
        <f t="shared" si="3"/>
        <v>0</v>
      </c>
    </row>
    <row r="29" spans="2:17">
      <c r="B29" s="14">
        <v>3.7</v>
      </c>
      <c r="C29" s="234" t="s">
        <v>53</v>
      </c>
      <c r="D29" s="306">
        <f>'Dévelopment Budget - SOMMAIRE'!D29</f>
        <v>0</v>
      </c>
      <c r="E29" s="354">
        <v>0</v>
      </c>
      <c r="F29" s="354">
        <v>0</v>
      </c>
      <c r="G29" s="354">
        <v>0</v>
      </c>
      <c r="H29" s="354">
        <v>0</v>
      </c>
      <c r="I29" s="354">
        <v>0</v>
      </c>
      <c r="J29" s="354">
        <v>0</v>
      </c>
      <c r="K29" s="354">
        <v>0</v>
      </c>
      <c r="L29" s="354">
        <v>0</v>
      </c>
      <c r="M29" s="354">
        <v>0</v>
      </c>
      <c r="N29" s="354">
        <v>0</v>
      </c>
      <c r="O29" s="354">
        <v>0</v>
      </c>
      <c r="P29" s="354">
        <v>0</v>
      </c>
      <c r="Q29" s="284">
        <f t="shared" si="3"/>
        <v>0</v>
      </c>
    </row>
    <row r="30" spans="2:17">
      <c r="B30" s="14">
        <v>3.75</v>
      </c>
      <c r="C30" s="234" t="s">
        <v>222</v>
      </c>
      <c r="D30" s="306">
        <f>'Dévelopment Budget - SOMMAIRE'!D30</f>
        <v>0</v>
      </c>
      <c r="E30" s="354">
        <v>0</v>
      </c>
      <c r="F30" s="354">
        <v>0</v>
      </c>
      <c r="G30" s="354">
        <v>0</v>
      </c>
      <c r="H30" s="354">
        <v>0</v>
      </c>
      <c r="I30" s="354">
        <v>0</v>
      </c>
      <c r="J30" s="354">
        <v>0</v>
      </c>
      <c r="K30" s="354">
        <v>0</v>
      </c>
      <c r="L30" s="354">
        <v>0</v>
      </c>
      <c r="M30" s="354">
        <v>0</v>
      </c>
      <c r="N30" s="354">
        <v>0</v>
      </c>
      <c r="O30" s="354">
        <v>0</v>
      </c>
      <c r="P30" s="354">
        <v>0</v>
      </c>
      <c r="Q30" s="284">
        <f t="shared" si="3"/>
        <v>0</v>
      </c>
    </row>
    <row r="31" spans="2:17">
      <c r="B31" s="14">
        <v>3.8</v>
      </c>
      <c r="C31" s="236" t="s">
        <v>224</v>
      </c>
      <c r="D31" s="306">
        <f>'Dévelopment Budget - SOMMAIRE'!D31</f>
        <v>0</v>
      </c>
      <c r="E31" s="354">
        <v>0</v>
      </c>
      <c r="F31" s="354">
        <v>0</v>
      </c>
      <c r="G31" s="354">
        <v>0</v>
      </c>
      <c r="H31" s="354">
        <v>0</v>
      </c>
      <c r="I31" s="354">
        <v>0</v>
      </c>
      <c r="J31" s="354">
        <v>0</v>
      </c>
      <c r="K31" s="354">
        <v>0</v>
      </c>
      <c r="L31" s="354">
        <v>0</v>
      </c>
      <c r="M31" s="354">
        <v>0</v>
      </c>
      <c r="N31" s="354">
        <v>0</v>
      </c>
      <c r="O31" s="354">
        <v>0</v>
      </c>
      <c r="P31" s="354">
        <v>0</v>
      </c>
      <c r="Q31" s="284">
        <f t="shared" si="3"/>
        <v>0</v>
      </c>
    </row>
    <row r="32" spans="2:17">
      <c r="B32" s="101"/>
      <c r="C32" s="235" t="s">
        <v>54</v>
      </c>
      <c r="D32" s="285">
        <f>SUM(D24:D31)</f>
        <v>0</v>
      </c>
      <c r="E32" s="285">
        <f t="shared" ref="E32:P32" si="4">SUM(E24:E31)</f>
        <v>0</v>
      </c>
      <c r="F32" s="285">
        <f t="shared" si="4"/>
        <v>0</v>
      </c>
      <c r="G32" s="285">
        <f t="shared" si="4"/>
        <v>0</v>
      </c>
      <c r="H32" s="285">
        <f t="shared" si="4"/>
        <v>0</v>
      </c>
      <c r="I32" s="285">
        <f t="shared" si="4"/>
        <v>0</v>
      </c>
      <c r="J32" s="285">
        <f t="shared" si="4"/>
        <v>0</v>
      </c>
      <c r="K32" s="285">
        <f t="shared" si="4"/>
        <v>0</v>
      </c>
      <c r="L32" s="285">
        <f t="shared" si="4"/>
        <v>0</v>
      </c>
      <c r="M32" s="285">
        <f t="shared" si="4"/>
        <v>0</v>
      </c>
      <c r="N32" s="285">
        <f t="shared" si="4"/>
        <v>0</v>
      </c>
      <c r="O32" s="285">
        <f t="shared" si="4"/>
        <v>0</v>
      </c>
      <c r="P32" s="285">
        <f t="shared" si="4"/>
        <v>0</v>
      </c>
      <c r="Q32" s="286">
        <f>SUM(E32:P32)</f>
        <v>0</v>
      </c>
    </row>
    <row r="33" spans="2:17">
      <c r="B33" s="14"/>
      <c r="C33" s="11"/>
      <c r="D33" s="282"/>
      <c r="E33" s="287"/>
      <c r="F33" s="287"/>
      <c r="G33" s="287"/>
      <c r="H33" s="287"/>
      <c r="I33" s="287"/>
      <c r="J33" s="287"/>
      <c r="K33" s="287"/>
      <c r="L33" s="287"/>
      <c r="M33" s="287"/>
      <c r="N33" s="287"/>
      <c r="O33" s="287"/>
      <c r="P33" s="287"/>
      <c r="Q33" s="284"/>
    </row>
    <row r="34" spans="2:17">
      <c r="B34" s="95">
        <v>5</v>
      </c>
      <c r="C34" s="373" t="s">
        <v>55</v>
      </c>
      <c r="D34" s="306"/>
      <c r="E34" s="306"/>
      <c r="F34" s="306"/>
      <c r="G34" s="306"/>
      <c r="H34" s="306"/>
      <c r="I34" s="306"/>
      <c r="J34" s="306"/>
      <c r="K34" s="306"/>
      <c r="L34" s="306"/>
      <c r="M34" s="306"/>
      <c r="N34" s="306"/>
      <c r="O34" s="306"/>
      <c r="P34" s="306"/>
      <c r="Q34" s="284"/>
    </row>
    <row r="35" spans="2:17">
      <c r="B35" s="14">
        <v>5.01</v>
      </c>
      <c r="C35" s="238" t="s">
        <v>56</v>
      </c>
      <c r="D35" s="306">
        <f>'Dévelopment Budget - SOMMAIRE'!D35</f>
        <v>0</v>
      </c>
      <c r="E35" s="354">
        <v>0</v>
      </c>
      <c r="F35" s="354">
        <v>0</v>
      </c>
      <c r="G35" s="354">
        <v>0</v>
      </c>
      <c r="H35" s="354">
        <v>0</v>
      </c>
      <c r="I35" s="354">
        <v>0</v>
      </c>
      <c r="J35" s="354">
        <v>0</v>
      </c>
      <c r="K35" s="354">
        <v>0</v>
      </c>
      <c r="L35" s="354">
        <v>0</v>
      </c>
      <c r="M35" s="354">
        <v>0</v>
      </c>
      <c r="N35" s="354">
        <v>0</v>
      </c>
      <c r="O35" s="354">
        <v>0</v>
      </c>
      <c r="P35" s="354">
        <v>0</v>
      </c>
      <c r="Q35" s="284">
        <f t="shared" si="3"/>
        <v>0</v>
      </c>
    </row>
    <row r="36" spans="2:17">
      <c r="B36" s="95"/>
      <c r="C36" s="248" t="s">
        <v>57</v>
      </c>
      <c r="D36" s="285">
        <f>SUM(D35)</f>
        <v>0</v>
      </c>
      <c r="E36" s="285">
        <f t="shared" ref="E36:P36" si="5">SUM(E35)</f>
        <v>0</v>
      </c>
      <c r="F36" s="285">
        <f t="shared" si="5"/>
        <v>0</v>
      </c>
      <c r="G36" s="285">
        <f t="shared" si="5"/>
        <v>0</v>
      </c>
      <c r="H36" s="285">
        <f t="shared" si="5"/>
        <v>0</v>
      </c>
      <c r="I36" s="285">
        <f t="shared" si="5"/>
        <v>0</v>
      </c>
      <c r="J36" s="285">
        <f t="shared" si="5"/>
        <v>0</v>
      </c>
      <c r="K36" s="285">
        <f t="shared" si="5"/>
        <v>0</v>
      </c>
      <c r="L36" s="285">
        <f t="shared" si="5"/>
        <v>0</v>
      </c>
      <c r="M36" s="285">
        <f t="shared" si="5"/>
        <v>0</v>
      </c>
      <c r="N36" s="285">
        <f t="shared" si="5"/>
        <v>0</v>
      </c>
      <c r="O36" s="285">
        <f t="shared" si="5"/>
        <v>0</v>
      </c>
      <c r="P36" s="285">
        <f t="shared" si="5"/>
        <v>0</v>
      </c>
      <c r="Q36" s="286">
        <f>SUM(E36:P36)</f>
        <v>0</v>
      </c>
    </row>
    <row r="37" spans="2:17">
      <c r="B37" s="18"/>
      <c r="C37" s="12"/>
      <c r="D37" s="282"/>
      <c r="E37" s="287"/>
      <c r="F37" s="287"/>
      <c r="G37" s="287"/>
      <c r="H37" s="287"/>
      <c r="I37" s="287"/>
      <c r="J37" s="287"/>
      <c r="K37" s="287"/>
      <c r="L37" s="287"/>
      <c r="M37" s="287"/>
      <c r="N37" s="287"/>
      <c r="O37" s="287"/>
      <c r="P37" s="287"/>
      <c r="Q37" s="284"/>
    </row>
    <row r="38" spans="2:17">
      <c r="B38" s="220">
        <v>71</v>
      </c>
      <c r="C38" s="374" t="s">
        <v>58</v>
      </c>
      <c r="D38" s="306"/>
      <c r="E38" s="306"/>
      <c r="F38" s="306"/>
      <c r="G38" s="306"/>
      <c r="H38" s="306"/>
      <c r="I38" s="306"/>
      <c r="J38" s="306"/>
      <c r="K38" s="306"/>
      <c r="L38" s="306"/>
      <c r="M38" s="306"/>
      <c r="N38" s="306"/>
      <c r="O38" s="306"/>
      <c r="P38" s="306"/>
      <c r="Q38" s="284"/>
    </row>
    <row r="39" spans="2:17" ht="14">
      <c r="B39" s="20">
        <v>71.099999999999994</v>
      </c>
      <c r="C39" s="244" t="s">
        <v>59</v>
      </c>
      <c r="D39" s="306">
        <f>'Dévelopment Budget - SOMMAIRE'!D39</f>
        <v>0</v>
      </c>
      <c r="E39" s="354">
        <v>0</v>
      </c>
      <c r="F39" s="354">
        <v>0</v>
      </c>
      <c r="G39" s="354">
        <v>0</v>
      </c>
      <c r="H39" s="354">
        <v>0</v>
      </c>
      <c r="I39" s="354">
        <v>0</v>
      </c>
      <c r="J39" s="354">
        <v>0</v>
      </c>
      <c r="K39" s="354">
        <v>0</v>
      </c>
      <c r="L39" s="354">
        <v>0</v>
      </c>
      <c r="M39" s="354">
        <v>0</v>
      </c>
      <c r="N39" s="354">
        <v>0</v>
      </c>
      <c r="O39" s="354">
        <v>0</v>
      </c>
      <c r="P39" s="354">
        <v>0</v>
      </c>
      <c r="Q39" s="284">
        <f t="shared" si="3"/>
        <v>0</v>
      </c>
    </row>
    <row r="40" spans="2:17" ht="14">
      <c r="B40" s="20">
        <v>71.25</v>
      </c>
      <c r="C40" s="244" t="s">
        <v>60</v>
      </c>
      <c r="D40" s="306">
        <f>'Dévelopment Budget - SOMMAIRE'!D40</f>
        <v>0</v>
      </c>
      <c r="E40" s="354">
        <v>0</v>
      </c>
      <c r="F40" s="354">
        <v>0</v>
      </c>
      <c r="G40" s="354">
        <v>0</v>
      </c>
      <c r="H40" s="354">
        <v>0</v>
      </c>
      <c r="I40" s="354">
        <v>0</v>
      </c>
      <c r="J40" s="354">
        <v>0</v>
      </c>
      <c r="K40" s="354">
        <v>0</v>
      </c>
      <c r="L40" s="354">
        <v>0</v>
      </c>
      <c r="M40" s="354">
        <v>0</v>
      </c>
      <c r="N40" s="354">
        <v>0</v>
      </c>
      <c r="O40" s="354">
        <v>0</v>
      </c>
      <c r="P40" s="354">
        <v>0</v>
      </c>
      <c r="Q40" s="284">
        <f t="shared" si="3"/>
        <v>0</v>
      </c>
    </row>
    <row r="41" spans="2:17">
      <c r="B41" s="104"/>
      <c r="C41" s="235" t="s">
        <v>61</v>
      </c>
      <c r="D41" s="285">
        <f>SUM(D39:D40)</f>
        <v>0</v>
      </c>
      <c r="E41" s="285">
        <f t="shared" ref="E41:P41" si="6">SUM(E39:E40)</f>
        <v>0</v>
      </c>
      <c r="F41" s="285">
        <f t="shared" si="6"/>
        <v>0</v>
      </c>
      <c r="G41" s="285">
        <f t="shared" si="6"/>
        <v>0</v>
      </c>
      <c r="H41" s="285">
        <f t="shared" si="6"/>
        <v>0</v>
      </c>
      <c r="I41" s="285">
        <f t="shared" si="6"/>
        <v>0</v>
      </c>
      <c r="J41" s="285">
        <f t="shared" si="6"/>
        <v>0</v>
      </c>
      <c r="K41" s="285">
        <f t="shared" si="6"/>
        <v>0</v>
      </c>
      <c r="L41" s="285">
        <f t="shared" si="6"/>
        <v>0</v>
      </c>
      <c r="M41" s="285">
        <f t="shared" si="6"/>
        <v>0</v>
      </c>
      <c r="N41" s="285">
        <f t="shared" si="6"/>
        <v>0</v>
      </c>
      <c r="O41" s="285">
        <f t="shared" si="6"/>
        <v>0</v>
      </c>
      <c r="P41" s="285">
        <f t="shared" si="6"/>
        <v>0</v>
      </c>
      <c r="Q41" s="286">
        <f>SUM(E41:P41)</f>
        <v>0</v>
      </c>
    </row>
    <row r="42" spans="2:17">
      <c r="B42" s="19"/>
      <c r="C42" s="11"/>
      <c r="D42" s="282"/>
      <c r="E42" s="287"/>
      <c r="F42" s="287"/>
      <c r="G42" s="287"/>
      <c r="H42" s="287"/>
      <c r="I42" s="287"/>
      <c r="J42" s="287"/>
      <c r="K42" s="287"/>
      <c r="L42" s="287"/>
      <c r="M42" s="287"/>
      <c r="N42" s="287"/>
      <c r="O42" s="287"/>
      <c r="P42" s="287"/>
      <c r="Q42" s="284"/>
    </row>
    <row r="43" spans="2:17">
      <c r="B43" s="104"/>
      <c r="C43" s="245" t="s">
        <v>62</v>
      </c>
      <c r="D43" s="306">
        <f>D9+D21+D32+D36+D41</f>
        <v>0</v>
      </c>
      <c r="E43" s="306">
        <f t="shared" ref="E43:P43" si="7">E9+E21+E32+E36+E41</f>
        <v>0</v>
      </c>
      <c r="F43" s="306">
        <f t="shared" si="7"/>
        <v>0</v>
      </c>
      <c r="G43" s="306">
        <f t="shared" si="7"/>
        <v>0</v>
      </c>
      <c r="H43" s="306">
        <f t="shared" si="7"/>
        <v>0</v>
      </c>
      <c r="I43" s="306">
        <f t="shared" si="7"/>
        <v>0</v>
      </c>
      <c r="J43" s="306">
        <f t="shared" si="7"/>
        <v>0</v>
      </c>
      <c r="K43" s="306">
        <f t="shared" si="7"/>
        <v>0</v>
      </c>
      <c r="L43" s="306">
        <f t="shared" si="7"/>
        <v>0</v>
      </c>
      <c r="M43" s="306">
        <f t="shared" si="7"/>
        <v>0</v>
      </c>
      <c r="N43" s="306">
        <f t="shared" si="7"/>
        <v>0</v>
      </c>
      <c r="O43" s="306">
        <f t="shared" si="7"/>
        <v>0</v>
      </c>
      <c r="P43" s="306">
        <f t="shared" si="7"/>
        <v>0</v>
      </c>
      <c r="Q43" s="284">
        <f t="shared" ref="Q43" si="8">SUM(E43:P43)</f>
        <v>0</v>
      </c>
    </row>
    <row r="44" spans="2:17">
      <c r="B44" s="21"/>
      <c r="C44" s="246"/>
      <c r="D44" s="306"/>
      <c r="E44" s="287"/>
      <c r="F44" s="287"/>
      <c r="G44" s="287"/>
      <c r="H44" s="287"/>
      <c r="I44" s="287"/>
      <c r="J44" s="287"/>
      <c r="K44" s="287"/>
      <c r="L44" s="287"/>
      <c r="M44" s="287"/>
      <c r="N44" s="287"/>
      <c r="O44" s="287"/>
      <c r="P44" s="287"/>
      <c r="Q44" s="284"/>
    </row>
    <row r="45" spans="2:17">
      <c r="B45" s="101"/>
      <c r="C45" s="235"/>
      <c r="D45" s="306"/>
      <c r="E45" s="306"/>
      <c r="F45" s="306"/>
      <c r="G45" s="306"/>
      <c r="H45" s="306"/>
      <c r="I45" s="306"/>
      <c r="J45" s="306"/>
      <c r="K45" s="306"/>
      <c r="L45" s="306"/>
      <c r="M45" s="306"/>
      <c r="N45" s="306"/>
      <c r="O45" s="306"/>
      <c r="P45" s="306"/>
      <c r="Q45" s="284"/>
    </row>
    <row r="46" spans="2:17" ht="42">
      <c r="B46" s="99">
        <v>4</v>
      </c>
      <c r="C46" s="254" t="s">
        <v>65</v>
      </c>
      <c r="D46" s="306">
        <f>'Dévelopment Budget - SOMMAIRE'!D46</f>
        <v>0</v>
      </c>
      <c r="E46" s="354">
        <v>0</v>
      </c>
      <c r="F46" s="354">
        <v>0</v>
      </c>
      <c r="G46" s="354">
        <v>0</v>
      </c>
      <c r="H46" s="354">
        <v>0</v>
      </c>
      <c r="I46" s="354">
        <v>0</v>
      </c>
      <c r="J46" s="354">
        <v>0</v>
      </c>
      <c r="K46" s="354">
        <v>0</v>
      </c>
      <c r="L46" s="354">
        <v>0</v>
      </c>
      <c r="M46" s="354">
        <v>0</v>
      </c>
      <c r="N46" s="354">
        <v>0</v>
      </c>
      <c r="O46" s="354">
        <v>0</v>
      </c>
      <c r="P46" s="354">
        <v>0</v>
      </c>
      <c r="Q46" s="284">
        <f t="shared" si="3"/>
        <v>0</v>
      </c>
    </row>
    <row r="47" spans="2:17">
      <c r="B47" s="101"/>
      <c r="C47" s="43"/>
      <c r="D47" s="282"/>
      <c r="E47" s="287"/>
      <c r="F47" s="287"/>
      <c r="G47" s="287"/>
      <c r="H47" s="287"/>
      <c r="I47" s="287"/>
      <c r="J47" s="287"/>
      <c r="K47" s="287"/>
      <c r="L47" s="287"/>
      <c r="M47" s="287"/>
      <c r="N47" s="287"/>
      <c r="O47" s="287"/>
      <c r="P47" s="287"/>
      <c r="Q47" s="284"/>
    </row>
    <row r="48" spans="2:17">
      <c r="B48" s="99">
        <v>72.010000000000005</v>
      </c>
      <c r="C48" s="247" t="s">
        <v>66</v>
      </c>
      <c r="D48" s="306">
        <f>'Dévelopment Budget - SOMMAIRE'!D48</f>
        <v>0</v>
      </c>
      <c r="E48" s="354">
        <v>0</v>
      </c>
      <c r="F48" s="354">
        <v>0</v>
      </c>
      <c r="G48" s="354">
        <v>0</v>
      </c>
      <c r="H48" s="354">
        <v>0</v>
      </c>
      <c r="I48" s="354">
        <v>0</v>
      </c>
      <c r="J48" s="354">
        <v>0</v>
      </c>
      <c r="K48" s="354">
        <v>0</v>
      </c>
      <c r="L48" s="354">
        <v>0</v>
      </c>
      <c r="M48" s="354">
        <v>0</v>
      </c>
      <c r="N48" s="354">
        <v>0</v>
      </c>
      <c r="O48" s="354">
        <v>0</v>
      </c>
      <c r="P48" s="354">
        <v>0</v>
      </c>
      <c r="Q48" s="284">
        <f t="shared" si="3"/>
        <v>0</v>
      </c>
    </row>
    <row r="49" spans="2:17">
      <c r="B49" s="101"/>
      <c r="C49" s="43"/>
      <c r="D49" s="282"/>
      <c r="E49" s="287"/>
      <c r="F49" s="287"/>
      <c r="G49" s="287"/>
      <c r="H49" s="287"/>
      <c r="I49" s="287"/>
      <c r="J49" s="287"/>
      <c r="K49" s="287"/>
      <c r="L49" s="287"/>
      <c r="M49" s="287"/>
      <c r="N49" s="287"/>
      <c r="O49" s="287"/>
      <c r="P49" s="287"/>
      <c r="Q49" s="284"/>
    </row>
    <row r="50" spans="2:17">
      <c r="B50" s="99">
        <v>80.010000000000005</v>
      </c>
      <c r="C50" s="29" t="s">
        <v>67</v>
      </c>
      <c r="D50" s="306">
        <f>'Dévelopment Budget - SOMMAIRE'!D50</f>
        <v>0</v>
      </c>
      <c r="E50" s="354">
        <v>0</v>
      </c>
      <c r="F50" s="354">
        <v>0</v>
      </c>
      <c r="G50" s="354">
        <v>0</v>
      </c>
      <c r="H50" s="354">
        <v>0</v>
      </c>
      <c r="I50" s="354">
        <v>0</v>
      </c>
      <c r="J50" s="354">
        <v>0</v>
      </c>
      <c r="K50" s="354">
        <v>0</v>
      </c>
      <c r="L50" s="354">
        <v>0</v>
      </c>
      <c r="M50" s="354">
        <v>0</v>
      </c>
      <c r="N50" s="354">
        <v>0</v>
      </c>
      <c r="O50" s="354">
        <v>0</v>
      </c>
      <c r="P50" s="354">
        <v>0</v>
      </c>
      <c r="Q50" s="284">
        <f t="shared" si="3"/>
        <v>0</v>
      </c>
    </row>
    <row r="51" spans="2:17">
      <c r="B51" s="82"/>
      <c r="C51" s="308" t="s">
        <v>230</v>
      </c>
      <c r="D51" s="289">
        <f>D43+D46+D48+D50</f>
        <v>0</v>
      </c>
      <c r="E51" s="289">
        <f t="shared" ref="E51:O51" si="9">E43+E46+E48+E50</f>
        <v>0</v>
      </c>
      <c r="F51" s="289">
        <f t="shared" si="9"/>
        <v>0</v>
      </c>
      <c r="G51" s="289">
        <f t="shared" si="9"/>
        <v>0</v>
      </c>
      <c r="H51" s="289">
        <f t="shared" si="9"/>
        <v>0</v>
      </c>
      <c r="I51" s="289">
        <f t="shared" si="9"/>
        <v>0</v>
      </c>
      <c r="J51" s="289">
        <f t="shared" si="9"/>
        <v>0</v>
      </c>
      <c r="K51" s="289">
        <f t="shared" si="9"/>
        <v>0</v>
      </c>
      <c r="L51" s="289">
        <f t="shared" si="9"/>
        <v>0</v>
      </c>
      <c r="M51" s="289">
        <f t="shared" si="9"/>
        <v>0</v>
      </c>
      <c r="N51" s="289">
        <f t="shared" si="9"/>
        <v>0</v>
      </c>
      <c r="O51" s="289">
        <f t="shared" si="9"/>
        <v>0</v>
      </c>
      <c r="P51" s="289">
        <f>P43+P46+P48+P50</f>
        <v>0</v>
      </c>
      <c r="Q51" s="286">
        <f>SUM(E51:P51)</f>
        <v>0</v>
      </c>
    </row>
    <row r="52" spans="2:17">
      <c r="B52" s="288"/>
      <c r="C52" s="307"/>
      <c r="D52" s="290"/>
      <c r="E52" s="290"/>
      <c r="F52" s="290"/>
      <c r="G52" s="290"/>
      <c r="H52" s="290"/>
      <c r="I52" s="290"/>
      <c r="J52" s="290"/>
      <c r="K52" s="290"/>
      <c r="L52" s="290"/>
      <c r="M52" s="290"/>
      <c r="N52" s="290"/>
      <c r="O52" s="290"/>
      <c r="P52" s="290"/>
      <c r="Q52" s="291"/>
    </row>
    <row r="53" spans="2:17">
      <c r="B53" s="288"/>
      <c r="C53" s="309" t="s">
        <v>231</v>
      </c>
      <c r="D53" s="355">
        <v>0</v>
      </c>
      <c r="E53" s="355">
        <v>0</v>
      </c>
      <c r="F53" s="355">
        <v>0</v>
      </c>
      <c r="G53" s="355">
        <v>0</v>
      </c>
      <c r="H53" s="355">
        <v>0</v>
      </c>
      <c r="I53" s="355">
        <v>0</v>
      </c>
      <c r="J53" s="355">
        <v>0</v>
      </c>
      <c r="K53" s="355">
        <v>0</v>
      </c>
      <c r="L53" s="355">
        <v>0</v>
      </c>
      <c r="M53" s="355">
        <v>0</v>
      </c>
      <c r="N53" s="355">
        <v>0</v>
      </c>
      <c r="O53" s="355">
        <v>0</v>
      </c>
      <c r="P53" s="355">
        <v>0</v>
      </c>
      <c r="Q53" s="291"/>
    </row>
    <row r="54" spans="2:17">
      <c r="B54" s="288"/>
      <c r="C54" s="309"/>
      <c r="D54" s="292"/>
      <c r="E54" s="292"/>
      <c r="F54" s="292"/>
      <c r="G54" s="292"/>
      <c r="H54" s="292"/>
      <c r="I54" s="292"/>
      <c r="J54" s="292"/>
      <c r="K54" s="292"/>
      <c r="L54" s="292"/>
      <c r="M54" s="292"/>
      <c r="N54" s="292"/>
      <c r="O54" s="292"/>
      <c r="P54" s="292"/>
      <c r="Q54" s="293"/>
    </row>
    <row r="55" spans="2:17">
      <c r="B55" s="288"/>
      <c r="C55" s="309" t="s">
        <v>232</v>
      </c>
      <c r="D55" s="354">
        <v>0</v>
      </c>
      <c r="E55" s="354">
        <v>0</v>
      </c>
      <c r="F55" s="354">
        <v>0</v>
      </c>
      <c r="G55" s="354">
        <v>0</v>
      </c>
      <c r="H55" s="354">
        <v>0</v>
      </c>
      <c r="I55" s="354">
        <v>0</v>
      </c>
      <c r="J55" s="354">
        <v>0</v>
      </c>
      <c r="K55" s="354">
        <v>0</v>
      </c>
      <c r="L55" s="354">
        <v>0</v>
      </c>
      <c r="M55" s="354">
        <v>0</v>
      </c>
      <c r="N55" s="354">
        <v>0</v>
      </c>
      <c r="O55" s="354">
        <v>0</v>
      </c>
      <c r="P55" s="354">
        <v>0</v>
      </c>
      <c r="Q55" s="284">
        <f>SUM(E55:P55)</f>
        <v>0</v>
      </c>
    </row>
    <row r="56" spans="2:17">
      <c r="B56" s="288"/>
      <c r="C56" s="309" t="s">
        <v>233</v>
      </c>
      <c r="D56" s="354">
        <v>0</v>
      </c>
      <c r="E56" s="354">
        <v>0</v>
      </c>
      <c r="F56" s="354">
        <v>0</v>
      </c>
      <c r="G56" s="354">
        <v>0</v>
      </c>
      <c r="H56" s="354">
        <v>0</v>
      </c>
      <c r="I56" s="354">
        <v>0</v>
      </c>
      <c r="J56" s="354">
        <v>0</v>
      </c>
      <c r="K56" s="354">
        <v>0</v>
      </c>
      <c r="L56" s="354">
        <v>0</v>
      </c>
      <c r="M56" s="354">
        <v>0</v>
      </c>
      <c r="N56" s="354">
        <v>0</v>
      </c>
      <c r="O56" s="354">
        <v>0</v>
      </c>
      <c r="P56" s="354">
        <v>0</v>
      </c>
      <c r="Q56" s="284">
        <f t="shared" ref="Q56:Q62" si="10">SUM(E56:P56)</f>
        <v>0</v>
      </c>
    </row>
    <row r="57" spans="2:17">
      <c r="B57" s="288"/>
      <c r="C57" s="309" t="s">
        <v>234</v>
      </c>
      <c r="D57" s="354">
        <v>0</v>
      </c>
      <c r="E57" s="354">
        <v>0</v>
      </c>
      <c r="F57" s="354">
        <v>0</v>
      </c>
      <c r="G57" s="354">
        <v>0</v>
      </c>
      <c r="H57" s="354">
        <v>0</v>
      </c>
      <c r="I57" s="354">
        <v>0</v>
      </c>
      <c r="J57" s="354">
        <v>0</v>
      </c>
      <c r="K57" s="354">
        <v>0</v>
      </c>
      <c r="L57" s="354">
        <v>0</v>
      </c>
      <c r="M57" s="354">
        <v>0</v>
      </c>
      <c r="N57" s="354">
        <v>0</v>
      </c>
      <c r="O57" s="354">
        <v>0</v>
      </c>
      <c r="P57" s="354">
        <v>0</v>
      </c>
      <c r="Q57" s="284">
        <f t="shared" si="10"/>
        <v>0</v>
      </c>
    </row>
    <row r="58" spans="2:17">
      <c r="B58" s="288"/>
      <c r="C58" s="309" t="s">
        <v>235</v>
      </c>
      <c r="D58" s="354">
        <v>0</v>
      </c>
      <c r="E58" s="354">
        <v>0</v>
      </c>
      <c r="F58" s="354">
        <v>0</v>
      </c>
      <c r="G58" s="354">
        <v>0</v>
      </c>
      <c r="H58" s="354">
        <v>0</v>
      </c>
      <c r="I58" s="354">
        <v>0</v>
      </c>
      <c r="J58" s="354">
        <v>0</v>
      </c>
      <c r="K58" s="354">
        <v>0</v>
      </c>
      <c r="L58" s="354">
        <v>0</v>
      </c>
      <c r="M58" s="354">
        <v>0</v>
      </c>
      <c r="N58" s="354">
        <v>0</v>
      </c>
      <c r="O58" s="354">
        <v>0</v>
      </c>
      <c r="P58" s="354">
        <v>0</v>
      </c>
      <c r="Q58" s="284">
        <f t="shared" si="10"/>
        <v>0</v>
      </c>
    </row>
    <row r="59" spans="2:17">
      <c r="B59" s="288"/>
      <c r="C59" s="309" t="s">
        <v>245</v>
      </c>
      <c r="D59" s="306">
        <f>'Structure de financement'!F4</f>
        <v>0</v>
      </c>
      <c r="E59" s="354">
        <v>0</v>
      </c>
      <c r="F59" s="354">
        <v>0</v>
      </c>
      <c r="G59" s="354">
        <v>0</v>
      </c>
      <c r="H59" s="354">
        <v>0</v>
      </c>
      <c r="I59" s="354">
        <v>0</v>
      </c>
      <c r="J59" s="354">
        <v>0</v>
      </c>
      <c r="K59" s="354">
        <v>0</v>
      </c>
      <c r="L59" s="354">
        <v>0</v>
      </c>
      <c r="M59" s="354">
        <v>0</v>
      </c>
      <c r="N59" s="354">
        <v>0</v>
      </c>
      <c r="O59" s="354">
        <v>0</v>
      </c>
      <c r="P59" s="354">
        <v>0</v>
      </c>
      <c r="Q59" s="284">
        <f t="shared" si="10"/>
        <v>0</v>
      </c>
    </row>
    <row r="60" spans="2:17">
      <c r="B60" s="288"/>
      <c r="C60" s="309" t="s">
        <v>236</v>
      </c>
      <c r="D60" s="354">
        <v>0</v>
      </c>
      <c r="E60" s="354">
        <v>0</v>
      </c>
      <c r="F60" s="354">
        <v>0</v>
      </c>
      <c r="G60" s="354">
        <v>0</v>
      </c>
      <c r="H60" s="354">
        <v>0</v>
      </c>
      <c r="I60" s="354">
        <v>0</v>
      </c>
      <c r="J60" s="354">
        <v>0</v>
      </c>
      <c r="K60" s="354">
        <v>0</v>
      </c>
      <c r="L60" s="354">
        <v>0</v>
      </c>
      <c r="M60" s="354">
        <v>0</v>
      </c>
      <c r="N60" s="354">
        <v>0</v>
      </c>
      <c r="O60" s="354">
        <v>0</v>
      </c>
      <c r="P60" s="354">
        <v>0</v>
      </c>
      <c r="Q60" s="284">
        <f t="shared" si="10"/>
        <v>0</v>
      </c>
    </row>
    <row r="61" spans="2:17">
      <c r="B61" s="288"/>
      <c r="C61" s="309" t="s">
        <v>237</v>
      </c>
      <c r="D61" s="354">
        <v>0</v>
      </c>
      <c r="E61" s="354">
        <v>0</v>
      </c>
      <c r="F61" s="354">
        <v>0</v>
      </c>
      <c r="G61" s="354">
        <v>0</v>
      </c>
      <c r="H61" s="354">
        <v>0</v>
      </c>
      <c r="I61" s="354">
        <v>0</v>
      </c>
      <c r="J61" s="354">
        <v>0</v>
      </c>
      <c r="K61" s="354">
        <v>0</v>
      </c>
      <c r="L61" s="354">
        <v>0</v>
      </c>
      <c r="M61" s="354">
        <v>0</v>
      </c>
      <c r="N61" s="354">
        <v>0</v>
      </c>
      <c r="O61" s="354">
        <v>0</v>
      </c>
      <c r="P61" s="354">
        <v>0</v>
      </c>
      <c r="Q61" s="284">
        <f t="shared" si="10"/>
        <v>0</v>
      </c>
    </row>
    <row r="62" spans="2:17" ht="26">
      <c r="B62" s="288"/>
      <c r="C62" s="309" t="s">
        <v>238</v>
      </c>
      <c r="D62" s="354">
        <v>0</v>
      </c>
      <c r="E62" s="354">
        <v>0</v>
      </c>
      <c r="F62" s="354">
        <v>0</v>
      </c>
      <c r="G62" s="354">
        <v>0</v>
      </c>
      <c r="H62" s="354">
        <v>0</v>
      </c>
      <c r="I62" s="354">
        <v>0</v>
      </c>
      <c r="J62" s="354">
        <v>0</v>
      </c>
      <c r="K62" s="354">
        <v>0</v>
      </c>
      <c r="L62" s="354">
        <v>0</v>
      </c>
      <c r="M62" s="354">
        <v>0</v>
      </c>
      <c r="N62" s="354">
        <v>0</v>
      </c>
      <c r="O62" s="354">
        <v>0</v>
      </c>
      <c r="P62" s="354">
        <v>0</v>
      </c>
      <c r="Q62" s="284">
        <f t="shared" si="10"/>
        <v>0</v>
      </c>
    </row>
    <row r="63" spans="2:17">
      <c r="B63" s="288"/>
      <c r="C63" s="307"/>
      <c r="D63" s="294"/>
      <c r="E63" s="294"/>
      <c r="F63" s="294"/>
      <c r="G63" s="294"/>
      <c r="H63" s="294"/>
      <c r="I63" s="294"/>
      <c r="J63" s="294"/>
      <c r="K63" s="294"/>
      <c r="L63" s="294"/>
      <c r="M63" s="294"/>
      <c r="N63" s="294"/>
      <c r="O63" s="294"/>
      <c r="P63" s="294"/>
      <c r="Q63" s="295"/>
    </row>
    <row r="64" spans="2:17">
      <c r="B64" s="288"/>
      <c r="C64" s="310" t="s">
        <v>239</v>
      </c>
      <c r="D64" s="296">
        <f t="shared" ref="D64:Q64" si="11">SUM(D55:D62)</f>
        <v>0</v>
      </c>
      <c r="E64" s="296">
        <f t="shared" si="11"/>
        <v>0</v>
      </c>
      <c r="F64" s="296">
        <f t="shared" si="11"/>
        <v>0</v>
      </c>
      <c r="G64" s="296">
        <f t="shared" si="11"/>
        <v>0</v>
      </c>
      <c r="H64" s="296">
        <f t="shared" si="11"/>
        <v>0</v>
      </c>
      <c r="I64" s="296">
        <f t="shared" si="11"/>
        <v>0</v>
      </c>
      <c r="J64" s="296">
        <f t="shared" si="11"/>
        <v>0</v>
      </c>
      <c r="K64" s="296">
        <f t="shared" si="11"/>
        <v>0</v>
      </c>
      <c r="L64" s="296">
        <f t="shared" si="11"/>
        <v>0</v>
      </c>
      <c r="M64" s="296">
        <f t="shared" si="11"/>
        <v>0</v>
      </c>
      <c r="N64" s="296">
        <f t="shared" si="11"/>
        <v>0</v>
      </c>
      <c r="O64" s="296">
        <f t="shared" si="11"/>
        <v>0</v>
      </c>
      <c r="P64" s="296">
        <f t="shared" si="11"/>
        <v>0</v>
      </c>
      <c r="Q64" s="297">
        <f t="shared" si="11"/>
        <v>0</v>
      </c>
    </row>
    <row r="65" spans="1:81">
      <c r="B65" s="288"/>
      <c r="C65" s="307"/>
      <c r="D65" s="294"/>
      <c r="E65" s="294"/>
      <c r="F65" s="294"/>
      <c r="G65" s="294"/>
      <c r="H65" s="294"/>
      <c r="I65" s="294"/>
      <c r="J65" s="294"/>
      <c r="K65" s="294"/>
      <c r="L65" s="294"/>
      <c r="M65" s="294"/>
      <c r="N65" s="294"/>
      <c r="O65" s="294"/>
      <c r="P65" s="294"/>
      <c r="Q65" s="295"/>
    </row>
    <row r="66" spans="1:81" s="231" customFormat="1" ht="26">
      <c r="A66" s="335"/>
      <c r="B66" s="288"/>
      <c r="C66" s="310" t="s">
        <v>240</v>
      </c>
      <c r="D66" s="298"/>
      <c r="E66" s="299">
        <f t="shared" ref="E66:P66" si="12">SUM(E64-E51)</f>
        <v>0</v>
      </c>
      <c r="F66" s="299">
        <f t="shared" si="12"/>
        <v>0</v>
      </c>
      <c r="G66" s="299">
        <f t="shared" si="12"/>
        <v>0</v>
      </c>
      <c r="H66" s="299">
        <f t="shared" si="12"/>
        <v>0</v>
      </c>
      <c r="I66" s="299">
        <f t="shared" si="12"/>
        <v>0</v>
      </c>
      <c r="J66" s="299">
        <f t="shared" si="12"/>
        <v>0</v>
      </c>
      <c r="K66" s="299">
        <f t="shared" si="12"/>
        <v>0</v>
      </c>
      <c r="L66" s="299">
        <f t="shared" si="12"/>
        <v>0</v>
      </c>
      <c r="M66" s="299">
        <f t="shared" si="12"/>
        <v>0</v>
      </c>
      <c r="N66" s="299">
        <f t="shared" si="12"/>
        <v>0</v>
      </c>
      <c r="O66" s="299">
        <f t="shared" si="12"/>
        <v>0</v>
      </c>
      <c r="P66" s="299">
        <f t="shared" si="12"/>
        <v>0</v>
      </c>
      <c r="Q66" s="300"/>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row>
    <row r="67" spans="1:81">
      <c r="B67" s="288"/>
      <c r="C67" s="307"/>
      <c r="D67" s="301"/>
      <c r="E67" s="301"/>
      <c r="F67" s="301"/>
      <c r="G67" s="301"/>
      <c r="H67" s="301"/>
      <c r="I67" s="301"/>
      <c r="J67" s="301"/>
      <c r="K67" s="301"/>
      <c r="L67" s="301"/>
      <c r="M67" s="301"/>
      <c r="N67" s="301"/>
      <c r="O67" s="301"/>
      <c r="P67" s="301"/>
      <c r="Q67" s="295"/>
    </row>
    <row r="68" spans="1:81" s="231" customFormat="1" ht="12" customHeight="1">
      <c r="A68" s="335"/>
      <c r="B68" s="288"/>
      <c r="C68" s="310" t="s">
        <v>241</v>
      </c>
      <c r="D68" s="302"/>
      <c r="E68" s="303">
        <f>SUM(E66)</f>
        <v>0</v>
      </c>
      <c r="F68" s="303">
        <f>SUM(E68+F66)</f>
        <v>0</v>
      </c>
      <c r="G68" s="303">
        <f t="shared" ref="G68:L68" si="13">SUM(F68+G66)</f>
        <v>0</v>
      </c>
      <c r="H68" s="303">
        <f t="shared" si="13"/>
        <v>0</v>
      </c>
      <c r="I68" s="303">
        <f t="shared" si="13"/>
        <v>0</v>
      </c>
      <c r="J68" s="303">
        <f t="shared" si="13"/>
        <v>0</v>
      </c>
      <c r="K68" s="303">
        <f t="shared" si="13"/>
        <v>0</v>
      </c>
      <c r="L68" s="303">
        <f t="shared" si="13"/>
        <v>0</v>
      </c>
      <c r="M68" s="303">
        <f>SUM(L68+M66)</f>
        <v>0</v>
      </c>
      <c r="N68" s="303">
        <f>SUM(M68+N66)</f>
        <v>0</v>
      </c>
      <c r="O68" s="303">
        <f>SUM(N68+O66)</f>
        <v>0</v>
      </c>
      <c r="P68" s="303">
        <f>SUM(O68+P66)</f>
        <v>0</v>
      </c>
      <c r="Q68" s="304"/>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row>
    <row r="69" spans="1:81" s="5" customFormat="1" ht="16">
      <c r="B69" s="350"/>
      <c r="C69" s="133"/>
      <c r="D69" s="133"/>
      <c r="E69" s="133"/>
      <c r="F69" s="133"/>
      <c r="G69" s="133"/>
      <c r="H69" s="133"/>
      <c r="I69" s="133"/>
      <c r="J69" s="133"/>
      <c r="K69" s="133"/>
      <c r="L69" s="133"/>
      <c r="M69" s="133"/>
      <c r="N69" s="133"/>
      <c r="O69" s="133"/>
      <c r="P69" s="133"/>
      <c r="Q69" s="351"/>
    </row>
    <row r="70" spans="1:81" s="5" customFormat="1" ht="48.75" customHeight="1">
      <c r="B70" s="508" t="s">
        <v>246</v>
      </c>
      <c r="C70" s="509"/>
      <c r="D70" s="509"/>
      <c r="E70" s="509"/>
      <c r="F70" s="509"/>
      <c r="G70" s="509"/>
      <c r="H70" s="509"/>
      <c r="I70" s="509"/>
      <c r="J70" s="509"/>
      <c r="K70" s="509"/>
      <c r="L70" s="509"/>
      <c r="M70" s="509"/>
      <c r="N70" s="509"/>
      <c r="O70" s="509"/>
      <c r="P70" s="509"/>
      <c r="Q70" s="509"/>
    </row>
    <row r="71" spans="1:81" s="5" customFormat="1">
      <c r="C71" s="352"/>
      <c r="D71" s="352"/>
      <c r="E71" s="352"/>
      <c r="F71" s="352"/>
      <c r="G71" s="352"/>
      <c r="H71" s="352"/>
      <c r="I71" s="352"/>
      <c r="J71" s="352"/>
      <c r="K71" s="352"/>
      <c r="L71" s="352"/>
      <c r="M71" s="352"/>
      <c r="N71" s="352"/>
      <c r="O71" s="352"/>
      <c r="P71" s="352"/>
      <c r="Q71" s="352"/>
    </row>
    <row r="72" spans="1:81" s="5" customFormat="1">
      <c r="B72" s="121" t="s">
        <v>247</v>
      </c>
      <c r="C72" s="352"/>
      <c r="D72" s="352"/>
      <c r="E72" s="352"/>
      <c r="F72" s="352"/>
      <c r="G72" s="352"/>
      <c r="H72" s="352"/>
      <c r="I72" s="352"/>
      <c r="J72" s="352"/>
      <c r="K72" s="352"/>
      <c r="L72" s="352"/>
      <c r="M72" s="352"/>
      <c r="N72" s="352"/>
      <c r="O72" s="352"/>
      <c r="P72" s="352"/>
      <c r="Q72" s="352"/>
    </row>
    <row r="73" spans="1:81" s="5" customFormat="1">
      <c r="C73" s="352"/>
      <c r="D73" s="352"/>
      <c r="E73" s="352"/>
      <c r="F73" s="352"/>
      <c r="G73" s="352"/>
      <c r="H73" s="352"/>
      <c r="I73" s="352"/>
      <c r="J73" s="352"/>
      <c r="K73" s="352"/>
      <c r="L73" s="352"/>
      <c r="M73" s="352"/>
      <c r="N73" s="352"/>
      <c r="O73" s="352"/>
      <c r="P73" s="352"/>
      <c r="Q73" s="352"/>
    </row>
    <row r="74" spans="1:81" s="5" customFormat="1">
      <c r="B74" s="90"/>
      <c r="C74" s="352"/>
      <c r="D74" s="352"/>
      <c r="E74" s="352"/>
      <c r="F74" s="352"/>
      <c r="G74" s="352"/>
      <c r="H74" s="352"/>
      <c r="I74" s="352"/>
      <c r="J74" s="352"/>
      <c r="K74" s="352"/>
      <c r="L74" s="352"/>
      <c r="M74" s="352"/>
      <c r="N74" s="352"/>
      <c r="O74" s="352"/>
      <c r="P74" s="352"/>
      <c r="Q74" s="352"/>
    </row>
    <row r="75" spans="1:81" s="5" customFormat="1">
      <c r="C75" s="352"/>
      <c r="D75" s="352"/>
      <c r="E75" s="352"/>
      <c r="F75" s="352"/>
      <c r="G75" s="352"/>
      <c r="H75" s="352"/>
      <c r="I75" s="352"/>
      <c r="J75" s="352"/>
      <c r="K75" s="352"/>
      <c r="L75" s="352"/>
      <c r="M75" s="352"/>
      <c r="N75" s="352"/>
      <c r="O75" s="352"/>
      <c r="P75" s="352"/>
      <c r="Q75" s="352"/>
    </row>
    <row r="76" spans="1:81" s="5" customFormat="1">
      <c r="C76" s="352"/>
      <c r="D76" s="352"/>
      <c r="E76" s="352"/>
      <c r="F76" s="352"/>
      <c r="G76" s="352"/>
      <c r="H76" s="352"/>
      <c r="I76" s="352"/>
      <c r="J76" s="352"/>
      <c r="K76" s="352"/>
      <c r="L76" s="352"/>
      <c r="M76" s="352"/>
      <c r="N76" s="352"/>
      <c r="O76" s="352"/>
      <c r="P76" s="352"/>
      <c r="Q76" s="352"/>
    </row>
    <row r="77" spans="1:81" s="5" customFormat="1">
      <c r="C77" s="352"/>
      <c r="D77" s="352"/>
      <c r="E77" s="352"/>
      <c r="F77" s="352"/>
      <c r="G77" s="352"/>
      <c r="H77" s="352"/>
      <c r="I77" s="352"/>
      <c r="J77" s="352"/>
      <c r="K77" s="352"/>
      <c r="L77" s="352"/>
      <c r="M77" s="352"/>
      <c r="N77" s="352"/>
      <c r="O77" s="352"/>
      <c r="P77" s="352"/>
      <c r="Q77" s="352"/>
    </row>
    <row r="78" spans="1:81" s="5" customFormat="1">
      <c r="C78" s="352"/>
      <c r="D78" s="352"/>
      <c r="E78" s="352"/>
      <c r="F78" s="352"/>
      <c r="G78" s="352"/>
      <c r="H78" s="352"/>
      <c r="I78" s="352"/>
      <c r="J78" s="352"/>
      <c r="K78" s="352"/>
      <c r="L78" s="352"/>
      <c r="M78" s="352"/>
      <c r="N78" s="352"/>
      <c r="O78" s="352"/>
      <c r="P78" s="352"/>
      <c r="Q78" s="352"/>
    </row>
    <row r="79" spans="1:81" s="5" customFormat="1">
      <c r="C79" s="352"/>
      <c r="D79" s="352"/>
      <c r="E79" s="352"/>
      <c r="F79" s="352"/>
      <c r="G79" s="352"/>
      <c r="H79" s="352"/>
      <c r="I79" s="352"/>
      <c r="J79" s="352"/>
      <c r="K79" s="352"/>
      <c r="L79" s="352"/>
      <c r="M79" s="352"/>
      <c r="N79" s="352"/>
      <c r="O79" s="352"/>
      <c r="P79" s="352"/>
      <c r="Q79" s="352"/>
    </row>
    <row r="80" spans="1:81" s="5" customFormat="1">
      <c r="C80" s="352"/>
      <c r="D80" s="352"/>
      <c r="E80" s="352"/>
      <c r="F80" s="352"/>
      <c r="G80" s="352"/>
      <c r="H80" s="352"/>
      <c r="I80" s="352"/>
      <c r="J80" s="352"/>
      <c r="K80" s="352"/>
      <c r="L80" s="352"/>
      <c r="M80" s="352"/>
      <c r="N80" s="352"/>
      <c r="O80" s="352"/>
      <c r="P80" s="352"/>
      <c r="Q80" s="352"/>
    </row>
    <row r="81" spans="3:17" s="5" customFormat="1">
      <c r="C81" s="352"/>
      <c r="D81" s="352"/>
      <c r="E81" s="352"/>
      <c r="F81" s="352"/>
      <c r="G81" s="352"/>
      <c r="H81" s="352"/>
      <c r="I81" s="352"/>
      <c r="J81" s="352"/>
      <c r="K81" s="352"/>
      <c r="L81" s="352"/>
      <c r="M81" s="352"/>
      <c r="N81" s="352"/>
      <c r="O81" s="352"/>
      <c r="P81" s="352"/>
      <c r="Q81" s="352"/>
    </row>
    <row r="82" spans="3:17" s="5" customFormat="1">
      <c r="C82" s="352"/>
      <c r="D82" s="352"/>
      <c r="E82" s="352"/>
      <c r="F82" s="352"/>
      <c r="G82" s="352"/>
      <c r="H82" s="352"/>
      <c r="I82" s="352"/>
      <c r="J82" s="352"/>
      <c r="K82" s="352"/>
      <c r="L82" s="352"/>
      <c r="M82" s="352"/>
      <c r="N82" s="352"/>
      <c r="O82" s="352"/>
      <c r="P82" s="352"/>
      <c r="Q82" s="352"/>
    </row>
    <row r="83" spans="3:17" s="5" customFormat="1">
      <c r="C83" s="352"/>
      <c r="D83" s="352"/>
      <c r="E83" s="352"/>
      <c r="F83" s="352"/>
      <c r="G83" s="352"/>
      <c r="H83" s="352"/>
      <c r="I83" s="352"/>
      <c r="J83" s="352"/>
      <c r="K83" s="352"/>
      <c r="L83" s="352"/>
      <c r="M83" s="352"/>
      <c r="N83" s="352"/>
      <c r="O83" s="352"/>
      <c r="P83" s="352"/>
      <c r="Q83" s="352"/>
    </row>
    <row r="84" spans="3:17" s="5" customFormat="1">
      <c r="C84" s="352"/>
      <c r="D84" s="352"/>
      <c r="E84" s="352"/>
      <c r="F84" s="352"/>
      <c r="G84" s="352"/>
      <c r="H84" s="352"/>
      <c r="I84" s="352"/>
      <c r="J84" s="352"/>
      <c r="K84" s="352"/>
      <c r="L84" s="352"/>
      <c r="M84" s="352"/>
      <c r="N84" s="352"/>
      <c r="O84" s="352"/>
      <c r="P84" s="352"/>
      <c r="Q84" s="352"/>
    </row>
    <row r="85" spans="3:17" s="5" customFormat="1">
      <c r="C85" s="352"/>
      <c r="D85" s="352"/>
      <c r="E85" s="352"/>
      <c r="F85" s="352"/>
      <c r="G85" s="352"/>
      <c r="H85" s="352"/>
      <c r="I85" s="352"/>
      <c r="J85" s="352"/>
      <c r="K85" s="352"/>
      <c r="L85" s="352"/>
      <c r="M85" s="352"/>
      <c r="N85" s="352"/>
      <c r="O85" s="352"/>
      <c r="P85" s="352"/>
      <c r="Q85" s="352"/>
    </row>
    <row r="86" spans="3:17" s="5" customFormat="1">
      <c r="C86" s="352"/>
      <c r="D86" s="352"/>
      <c r="E86" s="352"/>
      <c r="F86" s="352"/>
      <c r="G86" s="352"/>
      <c r="H86" s="352"/>
      <c r="I86" s="352"/>
      <c r="J86" s="352"/>
      <c r="K86" s="352"/>
      <c r="L86" s="352"/>
      <c r="M86" s="352"/>
      <c r="N86" s="352"/>
      <c r="O86" s="352"/>
      <c r="P86" s="352"/>
      <c r="Q86" s="352"/>
    </row>
    <row r="87" spans="3:17" s="5" customFormat="1">
      <c r="C87" s="352"/>
      <c r="D87" s="352"/>
      <c r="E87" s="352"/>
      <c r="F87" s="352"/>
      <c r="G87" s="352"/>
      <c r="H87" s="352"/>
      <c r="I87" s="352"/>
      <c r="J87" s="352"/>
      <c r="K87" s="352"/>
      <c r="L87" s="352"/>
      <c r="M87" s="352"/>
      <c r="N87" s="352"/>
      <c r="O87" s="352"/>
      <c r="P87" s="352"/>
      <c r="Q87" s="352"/>
    </row>
    <row r="88" spans="3:17" s="5" customFormat="1">
      <c r="C88" s="352"/>
      <c r="D88" s="352"/>
      <c r="E88" s="352"/>
      <c r="F88" s="352"/>
      <c r="G88" s="352"/>
      <c r="H88" s="352"/>
      <c r="I88" s="352"/>
      <c r="J88" s="352"/>
      <c r="K88" s="352"/>
      <c r="L88" s="352"/>
      <c r="M88" s="352"/>
      <c r="N88" s="352"/>
      <c r="O88" s="352"/>
      <c r="P88" s="352"/>
      <c r="Q88" s="352"/>
    </row>
    <row r="89" spans="3:17" s="5" customFormat="1">
      <c r="C89" s="352"/>
      <c r="D89" s="352"/>
      <c r="E89" s="352"/>
      <c r="F89" s="352"/>
      <c r="G89" s="352"/>
      <c r="H89" s="352"/>
      <c r="I89" s="352"/>
      <c r="J89" s="352"/>
      <c r="K89" s="352"/>
      <c r="L89" s="352"/>
      <c r="M89" s="352"/>
      <c r="N89" s="352"/>
      <c r="O89" s="352"/>
      <c r="P89" s="352"/>
      <c r="Q89" s="352"/>
    </row>
    <row r="90" spans="3:17" s="5" customFormat="1">
      <c r="C90" s="352"/>
      <c r="D90" s="352"/>
      <c r="E90" s="352"/>
      <c r="F90" s="352"/>
      <c r="G90" s="352"/>
      <c r="H90" s="352"/>
      <c r="I90" s="352"/>
      <c r="J90" s="352"/>
      <c r="K90" s="352"/>
      <c r="L90" s="352"/>
      <c r="M90" s="352"/>
      <c r="N90" s="352"/>
      <c r="O90" s="352"/>
      <c r="P90" s="352"/>
      <c r="Q90" s="352"/>
    </row>
    <row r="91" spans="3:17" s="5" customFormat="1">
      <c r="C91" s="352"/>
      <c r="D91" s="352"/>
      <c r="E91" s="352"/>
      <c r="F91" s="352"/>
      <c r="G91" s="352"/>
      <c r="H91" s="352"/>
      <c r="I91" s="352"/>
      <c r="J91" s="352"/>
      <c r="K91" s="352"/>
      <c r="L91" s="352"/>
      <c r="M91" s="352"/>
      <c r="N91" s="352"/>
      <c r="O91" s="352"/>
      <c r="P91" s="352"/>
      <c r="Q91" s="352"/>
    </row>
    <row r="92" spans="3:17" s="5" customFormat="1">
      <c r="C92" s="352"/>
      <c r="D92" s="352"/>
      <c r="E92" s="352"/>
      <c r="F92" s="352"/>
      <c r="G92" s="352"/>
      <c r="H92" s="352"/>
      <c r="I92" s="352"/>
      <c r="J92" s="352"/>
      <c r="K92" s="352"/>
      <c r="L92" s="352"/>
      <c r="M92" s="352"/>
      <c r="N92" s="352"/>
      <c r="O92" s="352"/>
      <c r="P92" s="352"/>
      <c r="Q92" s="352"/>
    </row>
    <row r="93" spans="3:17" s="5" customFormat="1">
      <c r="C93" s="352"/>
      <c r="D93" s="352"/>
      <c r="E93" s="352"/>
      <c r="F93" s="352"/>
      <c r="G93" s="352"/>
      <c r="H93" s="352"/>
      <c r="I93" s="352"/>
      <c r="J93" s="352"/>
      <c r="K93" s="352"/>
      <c r="L93" s="352"/>
      <c r="M93" s="352"/>
      <c r="N93" s="352"/>
      <c r="O93" s="352"/>
      <c r="P93" s="352"/>
      <c r="Q93" s="352"/>
    </row>
    <row r="94" spans="3:17" s="5" customFormat="1">
      <c r="C94" s="352"/>
      <c r="D94" s="352"/>
      <c r="E94" s="352"/>
      <c r="F94" s="352"/>
      <c r="G94" s="352"/>
      <c r="H94" s="352"/>
      <c r="I94" s="352"/>
      <c r="J94" s="352"/>
      <c r="K94" s="352"/>
      <c r="L94" s="352"/>
      <c r="M94" s="352"/>
      <c r="N94" s="352"/>
      <c r="O94" s="352"/>
      <c r="P94" s="352"/>
      <c r="Q94" s="352"/>
    </row>
    <row r="95" spans="3:17" s="5" customFormat="1">
      <c r="C95" s="352"/>
      <c r="D95" s="352"/>
      <c r="E95" s="352"/>
      <c r="F95" s="352"/>
      <c r="G95" s="352"/>
      <c r="H95" s="352"/>
      <c r="I95" s="352"/>
      <c r="J95" s="352"/>
      <c r="K95" s="352"/>
      <c r="L95" s="352"/>
      <c r="M95" s="352"/>
      <c r="N95" s="352"/>
      <c r="O95" s="352"/>
      <c r="P95" s="352"/>
      <c r="Q95" s="352"/>
    </row>
    <row r="96" spans="3:17" s="5" customFormat="1">
      <c r="C96" s="352"/>
      <c r="D96" s="352"/>
      <c r="E96" s="352"/>
      <c r="F96" s="352"/>
      <c r="G96" s="352"/>
      <c r="H96" s="352"/>
      <c r="I96" s="352"/>
      <c r="J96" s="352"/>
      <c r="K96" s="352"/>
      <c r="L96" s="352"/>
      <c r="M96" s="352"/>
      <c r="N96" s="352"/>
      <c r="O96" s="352"/>
      <c r="P96" s="352"/>
      <c r="Q96" s="352"/>
    </row>
    <row r="97" spans="3:17" s="5" customFormat="1">
      <c r="C97" s="352"/>
      <c r="D97" s="352"/>
      <c r="E97" s="352"/>
      <c r="F97" s="352"/>
      <c r="G97" s="352"/>
      <c r="H97" s="352"/>
      <c r="I97" s="352"/>
      <c r="J97" s="352"/>
      <c r="K97" s="352"/>
      <c r="L97" s="352"/>
      <c r="M97" s="352"/>
      <c r="N97" s="352"/>
      <c r="O97" s="352"/>
      <c r="P97" s="352"/>
      <c r="Q97" s="352"/>
    </row>
    <row r="98" spans="3:17" s="5" customFormat="1">
      <c r="C98" s="352"/>
      <c r="D98" s="352"/>
      <c r="E98" s="352"/>
      <c r="F98" s="352"/>
      <c r="G98" s="352"/>
      <c r="H98" s="352"/>
      <c r="I98" s="352"/>
      <c r="J98" s="352"/>
      <c r="K98" s="352"/>
      <c r="L98" s="352"/>
      <c r="M98" s="352"/>
      <c r="N98" s="352"/>
      <c r="O98" s="352"/>
      <c r="P98" s="352"/>
      <c r="Q98" s="352"/>
    </row>
    <row r="99" spans="3:17" s="5" customFormat="1">
      <c r="C99" s="352"/>
      <c r="D99" s="352"/>
      <c r="E99" s="352"/>
      <c r="F99" s="352"/>
      <c r="G99" s="352"/>
      <c r="H99" s="352"/>
      <c r="I99" s="352"/>
      <c r="J99" s="352"/>
      <c r="K99" s="352"/>
      <c r="L99" s="352"/>
      <c r="M99" s="352"/>
      <c r="N99" s="352"/>
      <c r="O99" s="352"/>
      <c r="P99" s="352"/>
      <c r="Q99" s="352"/>
    </row>
    <row r="100" spans="3:17" s="5" customFormat="1">
      <c r="C100" s="352"/>
      <c r="D100" s="352"/>
      <c r="E100" s="352"/>
      <c r="F100" s="352"/>
      <c r="G100" s="352"/>
      <c r="H100" s="352"/>
      <c r="I100" s="352"/>
      <c r="J100" s="352"/>
      <c r="K100" s="352"/>
      <c r="L100" s="352"/>
      <c r="M100" s="352"/>
      <c r="N100" s="352"/>
      <c r="O100" s="352"/>
      <c r="P100" s="352"/>
      <c r="Q100" s="352"/>
    </row>
    <row r="101" spans="3:17" s="5" customFormat="1">
      <c r="C101" s="352"/>
      <c r="D101" s="352"/>
      <c r="E101" s="352"/>
      <c r="F101" s="352"/>
      <c r="G101" s="352"/>
      <c r="H101" s="352"/>
      <c r="I101" s="352"/>
      <c r="J101" s="352"/>
      <c r="K101" s="352"/>
      <c r="L101" s="352"/>
      <c r="M101" s="352"/>
      <c r="N101" s="352"/>
      <c r="O101" s="352"/>
      <c r="P101" s="352"/>
      <c r="Q101" s="352"/>
    </row>
    <row r="102" spans="3:17" s="5" customFormat="1">
      <c r="C102" s="352"/>
      <c r="D102" s="352"/>
      <c r="E102" s="352"/>
      <c r="F102" s="352"/>
      <c r="G102" s="352"/>
      <c r="H102" s="352"/>
      <c r="I102" s="352"/>
      <c r="J102" s="352"/>
      <c r="K102" s="352"/>
      <c r="L102" s="352"/>
      <c r="M102" s="352"/>
      <c r="N102" s="352"/>
      <c r="O102" s="352"/>
      <c r="P102" s="352"/>
      <c r="Q102" s="352"/>
    </row>
    <row r="103" spans="3:17" s="5" customFormat="1">
      <c r="C103" s="352"/>
      <c r="D103" s="352"/>
      <c r="E103" s="352"/>
      <c r="F103" s="352"/>
      <c r="G103" s="352"/>
      <c r="H103" s="352"/>
      <c r="I103" s="352"/>
      <c r="J103" s="352"/>
      <c r="K103" s="352"/>
      <c r="L103" s="352"/>
      <c r="M103" s="352"/>
      <c r="N103" s="352"/>
      <c r="O103" s="352"/>
      <c r="P103" s="352"/>
      <c r="Q103" s="352"/>
    </row>
    <row r="104" spans="3:17" s="5" customFormat="1">
      <c r="C104" s="352"/>
      <c r="D104" s="352"/>
      <c r="E104" s="352"/>
      <c r="F104" s="352"/>
      <c r="G104" s="352"/>
      <c r="H104" s="352"/>
      <c r="I104" s="352"/>
      <c r="J104" s="352"/>
      <c r="K104" s="352"/>
      <c r="L104" s="352"/>
      <c r="M104" s="352"/>
      <c r="N104" s="352"/>
      <c r="O104" s="352"/>
      <c r="P104" s="352"/>
      <c r="Q104" s="352"/>
    </row>
    <row r="105" spans="3:17" s="5" customFormat="1">
      <c r="C105" s="352"/>
      <c r="D105" s="352"/>
      <c r="E105" s="352"/>
      <c r="F105" s="352"/>
      <c r="G105" s="352"/>
      <c r="H105" s="352"/>
      <c r="I105" s="352"/>
      <c r="J105" s="352"/>
      <c r="K105" s="352"/>
      <c r="L105" s="352"/>
      <c r="M105" s="352"/>
      <c r="N105" s="352"/>
      <c r="O105" s="352"/>
      <c r="P105" s="352"/>
      <c r="Q105" s="352"/>
    </row>
    <row r="106" spans="3:17" s="5" customFormat="1">
      <c r="C106" s="352"/>
      <c r="D106" s="352"/>
      <c r="E106" s="352"/>
      <c r="F106" s="352"/>
      <c r="G106" s="352"/>
      <c r="H106" s="352"/>
      <c r="I106" s="352"/>
      <c r="J106" s="352"/>
      <c r="K106" s="352"/>
      <c r="L106" s="352"/>
      <c r="M106" s="352"/>
      <c r="N106" s="352"/>
      <c r="O106" s="352"/>
      <c r="P106" s="352"/>
      <c r="Q106" s="352"/>
    </row>
    <row r="107" spans="3:17" s="5" customFormat="1">
      <c r="C107" s="352"/>
      <c r="D107" s="352"/>
      <c r="E107" s="352"/>
      <c r="F107" s="352"/>
      <c r="G107" s="352"/>
      <c r="H107" s="352"/>
      <c r="I107" s="352"/>
      <c r="J107" s="352"/>
      <c r="K107" s="352"/>
      <c r="L107" s="352"/>
      <c r="M107" s="352"/>
      <c r="N107" s="352"/>
      <c r="O107" s="352"/>
      <c r="P107" s="352"/>
      <c r="Q107" s="352"/>
    </row>
    <row r="108" spans="3:17" s="5" customFormat="1">
      <c r="C108" s="352"/>
      <c r="D108" s="352"/>
      <c r="E108" s="352"/>
      <c r="F108" s="352"/>
      <c r="G108" s="352"/>
      <c r="H108" s="352"/>
      <c r="I108" s="352"/>
      <c r="J108" s="352"/>
      <c r="K108" s="352"/>
      <c r="L108" s="352"/>
      <c r="M108" s="352"/>
      <c r="N108" s="352"/>
      <c r="O108" s="352"/>
      <c r="P108" s="352"/>
      <c r="Q108" s="352"/>
    </row>
    <row r="109" spans="3:17" s="5" customFormat="1">
      <c r="C109" s="352"/>
      <c r="D109" s="352"/>
      <c r="E109" s="352"/>
      <c r="F109" s="352"/>
      <c r="G109" s="352"/>
      <c r="H109" s="352"/>
      <c r="I109" s="352"/>
      <c r="J109" s="352"/>
      <c r="K109" s="352"/>
      <c r="L109" s="352"/>
      <c r="M109" s="352"/>
      <c r="N109" s="352"/>
      <c r="O109" s="352"/>
      <c r="P109" s="352"/>
      <c r="Q109" s="352"/>
    </row>
    <row r="110" spans="3:17" s="5" customFormat="1">
      <c r="C110" s="352"/>
      <c r="D110" s="352"/>
      <c r="E110" s="352"/>
      <c r="F110" s="352"/>
      <c r="G110" s="352"/>
      <c r="H110" s="352"/>
      <c r="I110" s="352"/>
      <c r="J110" s="352"/>
      <c r="K110" s="352"/>
      <c r="L110" s="352"/>
      <c r="M110" s="352"/>
      <c r="N110" s="352"/>
      <c r="O110" s="352"/>
      <c r="P110" s="352"/>
      <c r="Q110" s="352"/>
    </row>
    <row r="111" spans="3:17" s="5" customFormat="1">
      <c r="C111" s="352"/>
      <c r="D111" s="352"/>
      <c r="E111" s="352"/>
      <c r="F111" s="352"/>
      <c r="G111" s="352"/>
      <c r="H111" s="352"/>
      <c r="I111" s="352"/>
      <c r="J111" s="352"/>
      <c r="K111" s="352"/>
      <c r="L111" s="352"/>
      <c r="M111" s="352"/>
      <c r="N111" s="352"/>
      <c r="O111" s="352"/>
      <c r="P111" s="352"/>
      <c r="Q111" s="352"/>
    </row>
    <row r="112" spans="3:17" s="5" customFormat="1">
      <c r="C112" s="352"/>
      <c r="D112" s="352"/>
      <c r="E112" s="352"/>
      <c r="F112" s="352"/>
      <c r="G112" s="352"/>
      <c r="H112" s="352"/>
      <c r="I112" s="352"/>
      <c r="J112" s="352"/>
      <c r="K112" s="352"/>
      <c r="L112" s="352"/>
      <c r="M112" s="352"/>
      <c r="N112" s="352"/>
      <c r="O112" s="352"/>
      <c r="P112" s="352"/>
      <c r="Q112" s="352"/>
    </row>
    <row r="113" spans="3:17" s="5" customFormat="1">
      <c r="C113" s="352"/>
      <c r="D113" s="352"/>
      <c r="E113" s="352"/>
      <c r="F113" s="352"/>
      <c r="G113" s="352"/>
      <c r="H113" s="352"/>
      <c r="I113" s="352"/>
      <c r="J113" s="352"/>
      <c r="K113" s="352"/>
      <c r="L113" s="352"/>
      <c r="M113" s="352"/>
      <c r="N113" s="352"/>
      <c r="O113" s="352"/>
      <c r="P113" s="352"/>
      <c r="Q113" s="352"/>
    </row>
    <row r="114" spans="3:17" s="5" customFormat="1">
      <c r="C114" s="352"/>
      <c r="D114" s="352"/>
      <c r="E114" s="352"/>
      <c r="F114" s="352"/>
      <c r="G114" s="352"/>
      <c r="H114" s="352"/>
      <c r="I114" s="352"/>
      <c r="J114" s="352"/>
      <c r="K114" s="352"/>
      <c r="L114" s="352"/>
      <c r="M114" s="352"/>
      <c r="N114" s="352"/>
      <c r="O114" s="352"/>
      <c r="P114" s="352"/>
      <c r="Q114" s="352"/>
    </row>
    <row r="115" spans="3:17" s="5" customFormat="1">
      <c r="C115" s="352"/>
      <c r="D115" s="352"/>
      <c r="E115" s="352"/>
      <c r="F115" s="352"/>
      <c r="G115" s="352"/>
      <c r="H115" s="352"/>
      <c r="I115" s="352"/>
      <c r="J115" s="352"/>
      <c r="K115" s="352"/>
      <c r="L115" s="352"/>
      <c r="M115" s="352"/>
      <c r="N115" s="352"/>
      <c r="O115" s="352"/>
      <c r="P115" s="352"/>
      <c r="Q115" s="352"/>
    </row>
    <row r="116" spans="3:17" s="5" customFormat="1">
      <c r="C116" s="352"/>
      <c r="D116" s="352"/>
      <c r="E116" s="352"/>
      <c r="F116" s="352"/>
      <c r="G116" s="352"/>
      <c r="H116" s="352"/>
      <c r="I116" s="352"/>
      <c r="J116" s="352"/>
      <c r="K116" s="352"/>
      <c r="L116" s="352"/>
      <c r="M116" s="352"/>
      <c r="N116" s="352"/>
      <c r="O116" s="352"/>
      <c r="P116" s="352"/>
      <c r="Q116" s="352"/>
    </row>
    <row r="117" spans="3:17" s="5" customFormat="1">
      <c r="C117" s="352"/>
      <c r="D117" s="352"/>
      <c r="E117" s="352"/>
      <c r="F117" s="352"/>
      <c r="G117" s="352"/>
      <c r="H117" s="352"/>
      <c r="I117" s="352"/>
      <c r="J117" s="352"/>
      <c r="K117" s="352"/>
      <c r="L117" s="352"/>
      <c r="M117" s="352"/>
      <c r="N117" s="352"/>
      <c r="O117" s="352"/>
      <c r="P117" s="352"/>
      <c r="Q117" s="352"/>
    </row>
    <row r="118" spans="3:17" s="5" customFormat="1">
      <c r="C118" s="352"/>
      <c r="D118" s="352"/>
      <c r="E118" s="352"/>
      <c r="F118" s="352"/>
      <c r="G118" s="352"/>
      <c r="H118" s="352"/>
      <c r="I118" s="352"/>
      <c r="J118" s="352"/>
      <c r="K118" s="352"/>
      <c r="L118" s="352"/>
      <c r="M118" s="352"/>
      <c r="N118" s="352"/>
      <c r="O118" s="352"/>
      <c r="P118" s="352"/>
      <c r="Q118" s="352"/>
    </row>
    <row r="119" spans="3:17" s="5" customFormat="1">
      <c r="C119" s="352"/>
      <c r="D119" s="352"/>
      <c r="E119" s="352"/>
      <c r="F119" s="352"/>
      <c r="G119" s="352"/>
      <c r="H119" s="352"/>
      <c r="I119" s="352"/>
      <c r="J119" s="352"/>
      <c r="K119" s="352"/>
      <c r="L119" s="352"/>
      <c r="M119" s="352"/>
      <c r="N119" s="352"/>
      <c r="O119" s="352"/>
      <c r="P119" s="352"/>
      <c r="Q119" s="352"/>
    </row>
    <row r="120" spans="3:17" s="5" customFormat="1">
      <c r="C120" s="352"/>
      <c r="D120" s="352"/>
      <c r="E120" s="352"/>
      <c r="F120" s="352"/>
      <c r="G120" s="352"/>
      <c r="H120" s="352"/>
      <c r="I120" s="352"/>
      <c r="J120" s="352"/>
      <c r="K120" s="352"/>
      <c r="L120" s="352"/>
      <c r="M120" s="352"/>
      <c r="N120" s="352"/>
      <c r="O120" s="352"/>
      <c r="P120" s="352"/>
      <c r="Q120" s="352"/>
    </row>
    <row r="121" spans="3:17" s="5" customFormat="1">
      <c r="C121" s="352"/>
      <c r="D121" s="352"/>
      <c r="E121" s="352"/>
      <c r="F121" s="352"/>
      <c r="G121" s="352"/>
      <c r="H121" s="352"/>
      <c r="I121" s="352"/>
      <c r="J121" s="352"/>
      <c r="K121" s="352"/>
      <c r="L121" s="352"/>
      <c r="M121" s="352"/>
      <c r="N121" s="352"/>
      <c r="O121" s="352"/>
      <c r="P121" s="352"/>
      <c r="Q121" s="352"/>
    </row>
    <row r="122" spans="3:17" s="5" customFormat="1">
      <c r="C122" s="352"/>
      <c r="D122" s="352"/>
      <c r="E122" s="352"/>
      <c r="F122" s="352"/>
      <c r="G122" s="352"/>
      <c r="H122" s="352"/>
      <c r="I122" s="352"/>
      <c r="J122" s="352"/>
      <c r="K122" s="352"/>
      <c r="L122" s="352"/>
      <c r="M122" s="352"/>
      <c r="N122" s="352"/>
      <c r="O122" s="352"/>
      <c r="P122" s="352"/>
      <c r="Q122" s="352"/>
    </row>
    <row r="123" spans="3:17" s="5" customFormat="1">
      <c r="C123" s="352"/>
      <c r="D123" s="352"/>
      <c r="E123" s="352"/>
      <c r="F123" s="352"/>
      <c r="G123" s="352"/>
      <c r="H123" s="352"/>
      <c r="I123" s="352"/>
      <c r="J123" s="352"/>
      <c r="K123" s="352"/>
      <c r="L123" s="352"/>
      <c r="M123" s="352"/>
      <c r="N123" s="352"/>
      <c r="O123" s="352"/>
      <c r="P123" s="352"/>
      <c r="Q123" s="352"/>
    </row>
    <row r="124" spans="3:17" s="5" customFormat="1">
      <c r="C124" s="352"/>
      <c r="D124" s="352"/>
      <c r="E124" s="352"/>
      <c r="F124" s="352"/>
      <c r="G124" s="352"/>
      <c r="H124" s="352"/>
      <c r="I124" s="352"/>
      <c r="J124" s="352"/>
      <c r="K124" s="352"/>
      <c r="L124" s="352"/>
      <c r="M124" s="352"/>
      <c r="N124" s="352"/>
      <c r="O124" s="352"/>
      <c r="P124" s="352"/>
      <c r="Q124" s="352"/>
    </row>
    <row r="125" spans="3:17" s="5" customFormat="1">
      <c r="C125" s="352"/>
      <c r="D125" s="352"/>
      <c r="E125" s="352"/>
      <c r="F125" s="352"/>
      <c r="G125" s="352"/>
      <c r="H125" s="352"/>
      <c r="I125" s="352"/>
      <c r="J125" s="352"/>
      <c r="K125" s="352"/>
      <c r="L125" s="352"/>
      <c r="M125" s="352"/>
      <c r="N125" s="352"/>
      <c r="O125" s="352"/>
      <c r="P125" s="352"/>
      <c r="Q125" s="352"/>
    </row>
    <row r="126" spans="3:17" s="5" customFormat="1">
      <c r="C126" s="352"/>
      <c r="D126" s="352"/>
      <c r="E126" s="352"/>
      <c r="F126" s="352"/>
      <c r="G126" s="352"/>
      <c r="H126" s="352"/>
      <c r="I126" s="352"/>
      <c r="J126" s="352"/>
      <c r="K126" s="352"/>
      <c r="L126" s="352"/>
      <c r="M126" s="352"/>
      <c r="N126" s="352"/>
      <c r="O126" s="352"/>
      <c r="P126" s="352"/>
      <c r="Q126" s="352"/>
    </row>
    <row r="127" spans="3:17" s="5" customFormat="1">
      <c r="C127" s="352"/>
      <c r="D127" s="352"/>
      <c r="E127" s="352"/>
      <c r="F127" s="352"/>
      <c r="G127" s="352"/>
      <c r="H127" s="352"/>
      <c r="I127" s="352"/>
      <c r="J127" s="352"/>
      <c r="K127" s="352"/>
      <c r="L127" s="352"/>
      <c r="M127" s="352"/>
      <c r="N127" s="352"/>
      <c r="O127" s="352"/>
      <c r="P127" s="352"/>
      <c r="Q127" s="352"/>
    </row>
    <row r="128" spans="3:17" s="5" customFormat="1">
      <c r="C128" s="352"/>
      <c r="D128" s="352"/>
      <c r="E128" s="352"/>
      <c r="F128" s="352"/>
      <c r="G128" s="352"/>
      <c r="H128" s="352"/>
      <c r="I128" s="352"/>
      <c r="J128" s="352"/>
      <c r="K128" s="352"/>
      <c r="L128" s="352"/>
      <c r="M128" s="352"/>
      <c r="N128" s="352"/>
      <c r="O128" s="352"/>
      <c r="P128" s="352"/>
      <c r="Q128" s="352"/>
    </row>
    <row r="129" spans="3:17" s="5" customFormat="1">
      <c r="C129" s="352"/>
      <c r="D129" s="352"/>
      <c r="E129" s="352"/>
      <c r="F129" s="352"/>
      <c r="G129" s="352"/>
      <c r="H129" s="352"/>
      <c r="I129" s="352"/>
      <c r="J129" s="352"/>
      <c r="K129" s="352"/>
      <c r="L129" s="352"/>
      <c r="M129" s="352"/>
      <c r="N129" s="352"/>
      <c r="O129" s="352"/>
      <c r="P129" s="352"/>
      <c r="Q129" s="352"/>
    </row>
    <row r="130" spans="3:17" s="5" customFormat="1">
      <c r="C130" s="352"/>
      <c r="D130" s="352"/>
      <c r="E130" s="352"/>
      <c r="F130" s="352"/>
      <c r="G130" s="352"/>
      <c r="H130" s="352"/>
      <c r="I130" s="352"/>
      <c r="J130" s="352"/>
      <c r="K130" s="352"/>
      <c r="L130" s="352"/>
      <c r="M130" s="352"/>
      <c r="N130" s="352"/>
      <c r="O130" s="352"/>
      <c r="P130" s="352"/>
      <c r="Q130" s="352"/>
    </row>
    <row r="131" spans="3:17" s="5" customFormat="1">
      <c r="C131" s="352"/>
      <c r="D131" s="352"/>
      <c r="E131" s="352"/>
      <c r="F131" s="352"/>
      <c r="G131" s="352"/>
      <c r="H131" s="352"/>
      <c r="I131" s="352"/>
      <c r="J131" s="352"/>
      <c r="K131" s="352"/>
      <c r="L131" s="352"/>
      <c r="M131" s="352"/>
      <c r="N131" s="352"/>
      <c r="O131" s="352"/>
      <c r="P131" s="352"/>
      <c r="Q131" s="352"/>
    </row>
    <row r="132" spans="3:17" s="5" customFormat="1">
      <c r="C132" s="352"/>
      <c r="D132" s="352"/>
      <c r="E132" s="352"/>
      <c r="F132" s="352"/>
      <c r="G132" s="352"/>
      <c r="H132" s="352"/>
      <c r="I132" s="352"/>
      <c r="J132" s="352"/>
      <c r="K132" s="352"/>
      <c r="L132" s="352"/>
      <c r="M132" s="352"/>
      <c r="N132" s="352"/>
      <c r="O132" s="352"/>
      <c r="P132" s="352"/>
      <c r="Q132" s="352"/>
    </row>
    <row r="133" spans="3:17" s="5" customFormat="1">
      <c r="C133" s="352"/>
      <c r="D133" s="352"/>
      <c r="E133" s="352"/>
      <c r="F133" s="352"/>
      <c r="G133" s="352"/>
      <c r="H133" s="352"/>
      <c r="I133" s="352"/>
      <c r="J133" s="352"/>
      <c r="K133" s="352"/>
      <c r="L133" s="352"/>
      <c r="M133" s="352"/>
      <c r="N133" s="352"/>
      <c r="O133" s="352"/>
      <c r="P133" s="352"/>
      <c r="Q133" s="352"/>
    </row>
    <row r="134" spans="3:17" s="5" customFormat="1">
      <c r="C134" s="352"/>
      <c r="D134" s="352"/>
      <c r="E134" s="352"/>
      <c r="F134" s="352"/>
      <c r="G134" s="352"/>
      <c r="H134" s="352"/>
      <c r="I134" s="352"/>
      <c r="J134" s="352"/>
      <c r="K134" s="352"/>
      <c r="L134" s="352"/>
      <c r="M134" s="352"/>
      <c r="N134" s="352"/>
      <c r="O134" s="352"/>
      <c r="P134" s="352"/>
      <c r="Q134" s="352"/>
    </row>
    <row r="135" spans="3:17" s="5" customFormat="1">
      <c r="C135" s="352"/>
      <c r="D135" s="352"/>
      <c r="E135" s="352"/>
      <c r="F135" s="352"/>
      <c r="G135" s="352"/>
      <c r="H135" s="352"/>
      <c r="I135" s="352"/>
      <c r="J135" s="352"/>
      <c r="K135" s="352"/>
      <c r="L135" s="352"/>
      <c r="M135" s="352"/>
      <c r="N135" s="352"/>
      <c r="O135" s="352"/>
      <c r="P135" s="352"/>
      <c r="Q135" s="352"/>
    </row>
    <row r="136" spans="3:17" s="5" customFormat="1">
      <c r="C136" s="352"/>
      <c r="D136" s="352"/>
      <c r="E136" s="352"/>
      <c r="F136" s="352"/>
      <c r="G136" s="352"/>
      <c r="H136" s="352"/>
      <c r="I136" s="352"/>
      <c r="J136" s="352"/>
      <c r="K136" s="352"/>
      <c r="L136" s="352"/>
      <c r="M136" s="352"/>
      <c r="N136" s="352"/>
      <c r="O136" s="352"/>
      <c r="P136" s="352"/>
      <c r="Q136" s="352"/>
    </row>
    <row r="137" spans="3:17" s="5" customFormat="1">
      <c r="C137" s="352"/>
      <c r="D137" s="352"/>
      <c r="E137" s="352"/>
      <c r="F137" s="352"/>
      <c r="G137" s="352"/>
      <c r="H137" s="352"/>
      <c r="I137" s="352"/>
      <c r="J137" s="352"/>
      <c r="K137" s="352"/>
      <c r="L137" s="352"/>
      <c r="M137" s="352"/>
      <c r="N137" s="352"/>
      <c r="O137" s="352"/>
      <c r="P137" s="352"/>
      <c r="Q137" s="352"/>
    </row>
    <row r="138" spans="3:17" s="5" customFormat="1">
      <c r="C138" s="352"/>
      <c r="D138" s="352"/>
      <c r="E138" s="352"/>
      <c r="F138" s="352"/>
      <c r="G138" s="352"/>
      <c r="H138" s="352"/>
      <c r="I138" s="352"/>
      <c r="J138" s="352"/>
      <c r="K138" s="352"/>
      <c r="L138" s="352"/>
      <c r="M138" s="352"/>
      <c r="N138" s="352"/>
      <c r="O138" s="352"/>
      <c r="P138" s="352"/>
      <c r="Q138" s="352"/>
    </row>
    <row r="139" spans="3:17" s="5" customFormat="1">
      <c r="C139" s="352"/>
      <c r="D139" s="352"/>
      <c r="E139" s="352"/>
      <c r="F139" s="352"/>
      <c r="G139" s="352"/>
      <c r="H139" s="352"/>
      <c r="I139" s="352"/>
      <c r="J139" s="352"/>
      <c r="K139" s="352"/>
      <c r="L139" s="352"/>
      <c r="M139" s="352"/>
      <c r="N139" s="352"/>
      <c r="O139" s="352"/>
      <c r="P139" s="352"/>
      <c r="Q139" s="352"/>
    </row>
    <row r="140" spans="3:17" s="5" customFormat="1">
      <c r="C140" s="352"/>
      <c r="D140" s="352"/>
      <c r="E140" s="352"/>
      <c r="F140" s="352"/>
      <c r="G140" s="352"/>
      <c r="H140" s="352"/>
      <c r="I140" s="352"/>
      <c r="J140" s="352"/>
      <c r="K140" s="352"/>
      <c r="L140" s="352"/>
      <c r="M140" s="352"/>
      <c r="N140" s="352"/>
      <c r="O140" s="352"/>
      <c r="P140" s="352"/>
      <c r="Q140" s="352"/>
    </row>
    <row r="141" spans="3:17" s="5" customFormat="1">
      <c r="C141" s="352"/>
      <c r="D141" s="352"/>
      <c r="E141" s="352"/>
      <c r="F141" s="352"/>
      <c r="G141" s="352"/>
      <c r="H141" s="352"/>
      <c r="I141" s="352"/>
      <c r="J141" s="352"/>
      <c r="K141" s="352"/>
      <c r="L141" s="352"/>
      <c r="M141" s="352"/>
      <c r="N141" s="352"/>
      <c r="O141" s="352"/>
      <c r="P141" s="352"/>
      <c r="Q141" s="352"/>
    </row>
    <row r="142" spans="3:17" s="5" customFormat="1">
      <c r="C142" s="352"/>
      <c r="D142" s="352"/>
      <c r="E142" s="352"/>
      <c r="F142" s="352"/>
      <c r="G142" s="352"/>
      <c r="H142" s="352"/>
      <c r="I142" s="352"/>
      <c r="J142" s="352"/>
      <c r="K142" s="352"/>
      <c r="L142" s="352"/>
      <c r="M142" s="352"/>
      <c r="N142" s="352"/>
      <c r="O142" s="352"/>
      <c r="P142" s="352"/>
      <c r="Q142" s="352"/>
    </row>
    <row r="143" spans="3:17" s="5" customFormat="1">
      <c r="C143" s="352"/>
      <c r="D143" s="352"/>
      <c r="E143" s="352"/>
      <c r="F143" s="352"/>
      <c r="G143" s="352"/>
      <c r="H143" s="352"/>
      <c r="I143" s="352"/>
      <c r="J143" s="352"/>
      <c r="K143" s="352"/>
      <c r="L143" s="352"/>
      <c r="M143" s="352"/>
      <c r="N143" s="352"/>
      <c r="O143" s="352"/>
      <c r="P143" s="352"/>
      <c r="Q143" s="352"/>
    </row>
    <row r="144" spans="3:17" s="5" customFormat="1">
      <c r="C144" s="352"/>
      <c r="D144" s="352"/>
      <c r="E144" s="352"/>
      <c r="F144" s="352"/>
      <c r="G144" s="352"/>
      <c r="H144" s="352"/>
      <c r="I144" s="352"/>
      <c r="J144" s="352"/>
      <c r="K144" s="352"/>
      <c r="L144" s="352"/>
      <c r="M144" s="352"/>
      <c r="N144" s="352"/>
      <c r="O144" s="352"/>
      <c r="P144" s="352"/>
      <c r="Q144" s="352"/>
    </row>
    <row r="145" spans="3:17" s="5" customFormat="1">
      <c r="C145" s="352"/>
      <c r="D145" s="352"/>
      <c r="E145" s="352"/>
      <c r="F145" s="352"/>
      <c r="G145" s="352"/>
      <c r="H145" s="352"/>
      <c r="I145" s="352"/>
      <c r="J145" s="352"/>
      <c r="K145" s="352"/>
      <c r="L145" s="352"/>
      <c r="M145" s="352"/>
      <c r="N145" s="352"/>
      <c r="O145" s="352"/>
      <c r="P145" s="352"/>
      <c r="Q145" s="352"/>
    </row>
    <row r="146" spans="3:17" s="5" customFormat="1">
      <c r="C146" s="352"/>
      <c r="D146" s="352"/>
      <c r="E146" s="352"/>
      <c r="F146" s="352"/>
      <c r="G146" s="352"/>
      <c r="H146" s="352"/>
      <c r="I146" s="352"/>
      <c r="J146" s="352"/>
      <c r="K146" s="352"/>
      <c r="L146" s="352"/>
      <c r="M146" s="352"/>
      <c r="N146" s="352"/>
      <c r="O146" s="352"/>
      <c r="P146" s="352"/>
      <c r="Q146" s="352"/>
    </row>
    <row r="147" spans="3:17" s="5" customFormat="1">
      <c r="C147" s="352"/>
      <c r="D147" s="352"/>
      <c r="E147" s="352"/>
      <c r="F147" s="352"/>
      <c r="G147" s="352"/>
      <c r="H147" s="352"/>
      <c r="I147" s="352"/>
      <c r="J147" s="352"/>
      <c r="K147" s="352"/>
      <c r="L147" s="352"/>
      <c r="M147" s="352"/>
      <c r="N147" s="352"/>
      <c r="O147" s="352"/>
      <c r="P147" s="352"/>
      <c r="Q147" s="352"/>
    </row>
    <row r="148" spans="3:17" s="5" customFormat="1">
      <c r="C148" s="352"/>
      <c r="D148" s="352"/>
      <c r="E148" s="352"/>
      <c r="F148" s="352"/>
      <c r="G148" s="352"/>
      <c r="H148" s="352"/>
      <c r="I148" s="352"/>
      <c r="J148" s="352"/>
      <c r="K148" s="352"/>
      <c r="L148" s="352"/>
      <c r="M148" s="352"/>
      <c r="N148" s="352"/>
      <c r="O148" s="352"/>
      <c r="P148" s="352"/>
      <c r="Q148" s="352"/>
    </row>
    <row r="149" spans="3:17" s="5" customFormat="1">
      <c r="C149" s="352"/>
      <c r="D149" s="352"/>
      <c r="E149" s="352"/>
      <c r="F149" s="352"/>
      <c r="G149" s="352"/>
      <c r="H149" s="352"/>
      <c r="I149" s="352"/>
      <c r="J149" s="352"/>
      <c r="K149" s="352"/>
      <c r="L149" s="352"/>
      <c r="M149" s="352"/>
      <c r="N149" s="352"/>
      <c r="O149" s="352"/>
      <c r="P149" s="352"/>
      <c r="Q149" s="352"/>
    </row>
    <row r="150" spans="3:17" s="5" customFormat="1">
      <c r="C150" s="352"/>
      <c r="D150" s="352"/>
      <c r="E150" s="352"/>
      <c r="F150" s="352"/>
      <c r="G150" s="352"/>
      <c r="H150" s="352"/>
      <c r="I150" s="352"/>
      <c r="J150" s="352"/>
      <c r="K150" s="352"/>
      <c r="L150" s="352"/>
      <c r="M150" s="352"/>
      <c r="N150" s="352"/>
      <c r="O150" s="352"/>
      <c r="P150" s="352"/>
      <c r="Q150" s="352"/>
    </row>
    <row r="151" spans="3:17" s="5" customFormat="1">
      <c r="C151" s="352"/>
      <c r="D151" s="352"/>
      <c r="E151" s="352"/>
      <c r="F151" s="352"/>
      <c r="G151" s="352"/>
      <c r="H151" s="352"/>
      <c r="I151" s="352"/>
      <c r="J151" s="352"/>
      <c r="K151" s="352"/>
      <c r="L151" s="352"/>
      <c r="M151" s="352"/>
      <c r="N151" s="352"/>
      <c r="O151" s="352"/>
      <c r="P151" s="352"/>
      <c r="Q151" s="352"/>
    </row>
    <row r="152" spans="3:17" s="5" customFormat="1">
      <c r="C152" s="352"/>
      <c r="D152" s="352"/>
      <c r="E152" s="352"/>
      <c r="F152" s="352"/>
      <c r="G152" s="352"/>
      <c r="H152" s="352"/>
      <c r="I152" s="352"/>
      <c r="J152" s="352"/>
      <c r="K152" s="352"/>
      <c r="L152" s="352"/>
      <c r="M152" s="352"/>
      <c r="N152" s="352"/>
      <c r="O152" s="352"/>
      <c r="P152" s="352"/>
      <c r="Q152" s="352"/>
    </row>
    <row r="153" spans="3:17" s="5" customFormat="1">
      <c r="C153" s="352"/>
      <c r="D153" s="352"/>
      <c r="E153" s="352"/>
      <c r="F153" s="352"/>
      <c r="G153" s="352"/>
      <c r="H153" s="352"/>
      <c r="I153" s="352"/>
      <c r="J153" s="352"/>
      <c r="K153" s="352"/>
      <c r="L153" s="352"/>
      <c r="M153" s="352"/>
      <c r="N153" s="352"/>
      <c r="O153" s="352"/>
      <c r="P153" s="352"/>
      <c r="Q153" s="352"/>
    </row>
    <row r="154" spans="3:17" s="5" customFormat="1">
      <c r="C154" s="352"/>
      <c r="D154" s="352"/>
      <c r="E154" s="352"/>
      <c r="F154" s="352"/>
      <c r="G154" s="352"/>
      <c r="H154" s="352"/>
      <c r="I154" s="352"/>
      <c r="J154" s="352"/>
      <c r="K154" s="352"/>
      <c r="L154" s="352"/>
      <c r="M154" s="352"/>
      <c r="N154" s="352"/>
      <c r="O154" s="352"/>
      <c r="P154" s="352"/>
      <c r="Q154" s="352"/>
    </row>
    <row r="155" spans="3:17" s="5" customFormat="1">
      <c r="C155" s="352"/>
      <c r="D155" s="352"/>
      <c r="E155" s="352"/>
      <c r="F155" s="352"/>
      <c r="G155" s="352"/>
      <c r="H155" s="352"/>
      <c r="I155" s="352"/>
      <c r="J155" s="352"/>
      <c r="K155" s="352"/>
      <c r="L155" s="352"/>
      <c r="M155" s="352"/>
      <c r="N155" s="352"/>
      <c r="O155" s="352"/>
      <c r="P155" s="352"/>
      <c r="Q155" s="352"/>
    </row>
    <row r="156" spans="3:17" s="5" customFormat="1">
      <c r="C156" s="352"/>
      <c r="D156" s="352"/>
      <c r="E156" s="352"/>
      <c r="F156" s="352"/>
      <c r="G156" s="352"/>
      <c r="H156" s="352"/>
      <c r="I156" s="352"/>
      <c r="J156" s="352"/>
      <c r="K156" s="352"/>
      <c r="L156" s="352"/>
      <c r="M156" s="352"/>
      <c r="N156" s="352"/>
      <c r="O156" s="352"/>
      <c r="P156" s="352"/>
      <c r="Q156" s="352"/>
    </row>
    <row r="157" spans="3:17" s="5" customFormat="1">
      <c r="C157" s="352"/>
      <c r="D157" s="352"/>
      <c r="E157" s="352"/>
      <c r="F157" s="352"/>
      <c r="G157" s="352"/>
      <c r="H157" s="352"/>
      <c r="I157" s="352"/>
      <c r="J157" s="352"/>
      <c r="K157" s="352"/>
      <c r="L157" s="352"/>
      <c r="M157" s="352"/>
      <c r="N157" s="352"/>
      <c r="O157" s="352"/>
      <c r="P157" s="352"/>
      <c r="Q157" s="352"/>
    </row>
    <row r="158" spans="3:17" s="5" customFormat="1">
      <c r="C158" s="352"/>
      <c r="D158" s="352"/>
      <c r="E158" s="352"/>
      <c r="F158" s="352"/>
      <c r="G158" s="352"/>
      <c r="H158" s="352"/>
      <c r="I158" s="352"/>
      <c r="J158" s="352"/>
      <c r="K158" s="352"/>
      <c r="L158" s="352"/>
      <c r="M158" s="352"/>
      <c r="N158" s="352"/>
      <c r="O158" s="352"/>
      <c r="P158" s="352"/>
      <c r="Q158" s="352"/>
    </row>
    <row r="159" spans="3:17" s="5" customFormat="1">
      <c r="C159" s="352"/>
      <c r="D159" s="352"/>
      <c r="E159" s="352"/>
      <c r="F159" s="352"/>
      <c r="G159" s="352"/>
      <c r="H159" s="352"/>
      <c r="I159" s="352"/>
      <c r="J159" s="352"/>
      <c r="K159" s="352"/>
      <c r="L159" s="352"/>
      <c r="M159" s="352"/>
      <c r="N159" s="352"/>
      <c r="O159" s="352"/>
      <c r="P159" s="352"/>
      <c r="Q159" s="352"/>
    </row>
    <row r="160" spans="3:17" s="5" customFormat="1">
      <c r="C160" s="352"/>
      <c r="D160" s="352"/>
      <c r="E160" s="352"/>
      <c r="F160" s="352"/>
      <c r="G160" s="352"/>
      <c r="H160" s="352"/>
      <c r="I160" s="352"/>
      <c r="J160" s="352"/>
      <c r="K160" s="352"/>
      <c r="L160" s="352"/>
      <c r="M160" s="352"/>
      <c r="N160" s="352"/>
      <c r="O160" s="352"/>
      <c r="P160" s="352"/>
      <c r="Q160" s="352"/>
    </row>
    <row r="161" spans="3:17" s="5" customFormat="1">
      <c r="C161" s="352"/>
      <c r="D161" s="352"/>
      <c r="E161" s="352"/>
      <c r="F161" s="352"/>
      <c r="G161" s="352"/>
      <c r="H161" s="352"/>
      <c r="I161" s="352"/>
      <c r="J161" s="352"/>
      <c r="K161" s="352"/>
      <c r="L161" s="352"/>
      <c r="M161" s="352"/>
      <c r="N161" s="352"/>
      <c r="O161" s="352"/>
      <c r="P161" s="352"/>
      <c r="Q161" s="352"/>
    </row>
    <row r="162" spans="3:17" s="5" customFormat="1">
      <c r="C162" s="352"/>
      <c r="D162" s="352"/>
      <c r="E162" s="352"/>
      <c r="F162" s="352"/>
      <c r="G162" s="352"/>
      <c r="H162" s="352"/>
      <c r="I162" s="352"/>
      <c r="J162" s="352"/>
      <c r="K162" s="352"/>
      <c r="L162" s="352"/>
      <c r="M162" s="352"/>
      <c r="N162" s="352"/>
      <c r="O162" s="352"/>
      <c r="P162" s="352"/>
      <c r="Q162" s="352"/>
    </row>
    <row r="163" spans="3:17" s="5" customFormat="1">
      <c r="C163" s="352"/>
      <c r="D163" s="352"/>
      <c r="E163" s="352"/>
      <c r="F163" s="352"/>
      <c r="G163" s="352"/>
      <c r="H163" s="352"/>
      <c r="I163" s="352"/>
      <c r="J163" s="352"/>
      <c r="K163" s="352"/>
      <c r="L163" s="352"/>
      <c r="M163" s="352"/>
      <c r="N163" s="352"/>
      <c r="O163" s="352"/>
      <c r="P163" s="352"/>
      <c r="Q163" s="352"/>
    </row>
    <row r="164" spans="3:17" s="5" customFormat="1">
      <c r="C164" s="352"/>
      <c r="D164" s="352"/>
      <c r="E164" s="352"/>
      <c r="F164" s="352"/>
      <c r="G164" s="352"/>
      <c r="H164" s="352"/>
      <c r="I164" s="352"/>
      <c r="J164" s="352"/>
      <c r="K164" s="352"/>
      <c r="L164" s="352"/>
      <c r="M164" s="352"/>
      <c r="N164" s="352"/>
      <c r="O164" s="352"/>
      <c r="P164" s="352"/>
      <c r="Q164" s="352"/>
    </row>
    <row r="165" spans="3:17" s="5" customFormat="1">
      <c r="C165" s="352"/>
      <c r="D165" s="352"/>
      <c r="E165" s="352"/>
      <c r="F165" s="352"/>
      <c r="G165" s="352"/>
      <c r="H165" s="352"/>
      <c r="I165" s="352"/>
      <c r="J165" s="352"/>
      <c r="K165" s="352"/>
      <c r="L165" s="352"/>
      <c r="M165" s="352"/>
      <c r="N165" s="352"/>
      <c r="O165" s="352"/>
      <c r="P165" s="352"/>
      <c r="Q165" s="352"/>
    </row>
    <row r="166" spans="3:17" s="5" customFormat="1">
      <c r="C166" s="352"/>
      <c r="D166" s="352"/>
      <c r="E166" s="352"/>
      <c r="F166" s="352"/>
      <c r="G166" s="352"/>
      <c r="H166" s="352"/>
      <c r="I166" s="352"/>
      <c r="J166" s="352"/>
      <c r="K166" s="352"/>
      <c r="L166" s="352"/>
      <c r="M166" s="352"/>
      <c r="N166" s="352"/>
      <c r="O166" s="352"/>
      <c r="P166" s="352"/>
      <c r="Q166" s="352"/>
    </row>
    <row r="167" spans="3:17" s="5" customFormat="1">
      <c r="C167" s="352"/>
      <c r="D167" s="352"/>
      <c r="E167" s="352"/>
      <c r="F167" s="352"/>
      <c r="G167" s="352"/>
      <c r="H167" s="352"/>
      <c r="I167" s="352"/>
      <c r="J167" s="352"/>
      <c r="K167" s="352"/>
      <c r="L167" s="352"/>
      <c r="M167" s="352"/>
      <c r="N167" s="352"/>
      <c r="O167" s="352"/>
      <c r="P167" s="352"/>
      <c r="Q167" s="352"/>
    </row>
    <row r="168" spans="3:17" s="5" customFormat="1">
      <c r="C168" s="352"/>
      <c r="D168" s="352"/>
      <c r="E168" s="352"/>
      <c r="F168" s="352"/>
      <c r="G168" s="352"/>
      <c r="H168" s="352"/>
      <c r="I168" s="352"/>
      <c r="J168" s="352"/>
      <c r="K168" s="352"/>
      <c r="L168" s="352"/>
      <c r="M168" s="352"/>
      <c r="N168" s="352"/>
      <c r="O168" s="352"/>
      <c r="P168" s="352"/>
      <c r="Q168" s="352"/>
    </row>
    <row r="169" spans="3:17" s="5" customFormat="1">
      <c r="C169" s="352"/>
      <c r="D169" s="352"/>
      <c r="E169" s="352"/>
      <c r="F169" s="352"/>
      <c r="G169" s="352"/>
      <c r="H169" s="352"/>
      <c r="I169" s="352"/>
      <c r="J169" s="352"/>
      <c r="K169" s="352"/>
      <c r="L169" s="352"/>
      <c r="M169" s="352"/>
      <c r="N169" s="352"/>
      <c r="O169" s="352"/>
      <c r="P169" s="352"/>
      <c r="Q169" s="352"/>
    </row>
    <row r="170" spans="3:17" s="5" customFormat="1">
      <c r="C170" s="352"/>
      <c r="D170" s="352"/>
      <c r="E170" s="352"/>
      <c r="F170" s="352"/>
      <c r="G170" s="352"/>
      <c r="H170" s="352"/>
      <c r="I170" s="352"/>
      <c r="J170" s="352"/>
      <c r="K170" s="352"/>
      <c r="L170" s="352"/>
      <c r="M170" s="352"/>
      <c r="N170" s="352"/>
      <c r="O170" s="352"/>
      <c r="P170" s="352"/>
      <c r="Q170" s="352"/>
    </row>
    <row r="171" spans="3:17" s="5" customFormat="1">
      <c r="C171" s="352"/>
      <c r="D171" s="352"/>
      <c r="E171" s="352"/>
      <c r="F171" s="352"/>
      <c r="G171" s="352"/>
      <c r="H171" s="352"/>
      <c r="I171" s="352"/>
      <c r="J171" s="352"/>
      <c r="K171" s="352"/>
      <c r="L171" s="352"/>
      <c r="M171" s="352"/>
      <c r="N171" s="352"/>
      <c r="O171" s="352"/>
      <c r="P171" s="352"/>
      <c r="Q171" s="352"/>
    </row>
    <row r="172" spans="3:17" s="5" customFormat="1">
      <c r="C172" s="352"/>
      <c r="D172" s="352"/>
      <c r="E172" s="352"/>
      <c r="F172" s="352"/>
      <c r="G172" s="352"/>
      <c r="H172" s="352"/>
      <c r="I172" s="352"/>
      <c r="J172" s="352"/>
      <c r="K172" s="352"/>
      <c r="L172" s="352"/>
      <c r="M172" s="352"/>
      <c r="N172" s="352"/>
      <c r="O172" s="352"/>
      <c r="P172" s="352"/>
      <c r="Q172" s="352"/>
    </row>
    <row r="173" spans="3:17" s="5" customFormat="1">
      <c r="C173" s="352"/>
      <c r="D173" s="352"/>
      <c r="E173" s="352"/>
      <c r="F173" s="352"/>
      <c r="G173" s="352"/>
      <c r="H173" s="352"/>
      <c r="I173" s="352"/>
      <c r="J173" s="352"/>
      <c r="K173" s="352"/>
      <c r="L173" s="352"/>
      <c r="M173" s="352"/>
      <c r="N173" s="352"/>
      <c r="O173" s="352"/>
      <c r="P173" s="352"/>
      <c r="Q173" s="352"/>
    </row>
    <row r="174" spans="3:17" s="5" customFormat="1">
      <c r="C174" s="352"/>
      <c r="D174" s="352"/>
      <c r="E174" s="352"/>
      <c r="F174" s="352"/>
      <c r="G174" s="352"/>
      <c r="H174" s="352"/>
      <c r="I174" s="352"/>
      <c r="J174" s="352"/>
      <c r="K174" s="352"/>
      <c r="L174" s="352"/>
      <c r="M174" s="352"/>
      <c r="N174" s="352"/>
      <c r="O174" s="352"/>
      <c r="P174" s="352"/>
      <c r="Q174" s="352"/>
    </row>
    <row r="175" spans="3:17" s="5" customFormat="1">
      <c r="C175" s="352"/>
      <c r="D175" s="352"/>
      <c r="E175" s="352"/>
      <c r="F175" s="352"/>
      <c r="G175" s="352"/>
      <c r="H175" s="352"/>
      <c r="I175" s="352"/>
      <c r="J175" s="352"/>
      <c r="K175" s="352"/>
      <c r="L175" s="352"/>
      <c r="M175" s="352"/>
      <c r="N175" s="352"/>
      <c r="O175" s="352"/>
      <c r="P175" s="352"/>
      <c r="Q175" s="352"/>
    </row>
    <row r="176" spans="3:17" s="5" customFormat="1">
      <c r="C176" s="352"/>
      <c r="D176" s="352"/>
      <c r="E176" s="352"/>
      <c r="F176" s="352"/>
      <c r="G176" s="352"/>
      <c r="H176" s="352"/>
      <c r="I176" s="352"/>
      <c r="J176" s="352"/>
      <c r="K176" s="352"/>
      <c r="L176" s="352"/>
      <c r="M176" s="352"/>
      <c r="N176" s="352"/>
      <c r="O176" s="352"/>
      <c r="P176" s="352"/>
      <c r="Q176" s="352"/>
    </row>
    <row r="177" spans="3:17" s="5" customFormat="1">
      <c r="C177" s="352"/>
      <c r="D177" s="352"/>
      <c r="E177" s="352"/>
      <c r="F177" s="352"/>
      <c r="G177" s="352"/>
      <c r="H177" s="352"/>
      <c r="I177" s="352"/>
      <c r="J177" s="352"/>
      <c r="K177" s="352"/>
      <c r="L177" s="352"/>
      <c r="M177" s="352"/>
      <c r="N177" s="352"/>
      <c r="O177" s="352"/>
      <c r="P177" s="352"/>
      <c r="Q177" s="352"/>
    </row>
    <row r="178" spans="3:17" s="5" customFormat="1">
      <c r="C178" s="352"/>
      <c r="D178" s="352"/>
      <c r="E178" s="352"/>
      <c r="F178" s="352"/>
      <c r="G178" s="352"/>
      <c r="H178" s="352"/>
      <c r="I178" s="352"/>
      <c r="J178" s="352"/>
      <c r="K178" s="352"/>
      <c r="L178" s="352"/>
      <c r="M178" s="352"/>
      <c r="N178" s="352"/>
      <c r="O178" s="352"/>
      <c r="P178" s="352"/>
      <c r="Q178" s="352"/>
    </row>
    <row r="179" spans="3:17" s="5" customFormat="1">
      <c r="C179" s="352"/>
      <c r="D179" s="352"/>
      <c r="E179" s="352"/>
      <c r="F179" s="352"/>
      <c r="G179" s="352"/>
      <c r="H179" s="352"/>
      <c r="I179" s="352"/>
      <c r="J179" s="352"/>
      <c r="K179" s="352"/>
      <c r="L179" s="352"/>
      <c r="M179" s="352"/>
      <c r="N179" s="352"/>
      <c r="O179" s="352"/>
      <c r="P179" s="352"/>
      <c r="Q179" s="352"/>
    </row>
    <row r="180" spans="3:17" s="5" customFormat="1">
      <c r="C180" s="352"/>
      <c r="D180" s="352"/>
      <c r="E180" s="352"/>
      <c r="F180" s="352"/>
      <c r="G180" s="352"/>
      <c r="H180" s="352"/>
      <c r="I180" s="352"/>
      <c r="J180" s="352"/>
      <c r="K180" s="352"/>
      <c r="L180" s="352"/>
      <c r="M180" s="352"/>
      <c r="N180" s="352"/>
      <c r="O180" s="352"/>
      <c r="P180" s="352"/>
      <c r="Q180" s="352"/>
    </row>
    <row r="181" spans="3:17" s="5" customFormat="1">
      <c r="C181" s="352"/>
      <c r="D181" s="352"/>
      <c r="E181" s="352"/>
      <c r="F181" s="352"/>
      <c r="G181" s="352"/>
      <c r="H181" s="352"/>
      <c r="I181" s="352"/>
      <c r="J181" s="352"/>
      <c r="K181" s="352"/>
      <c r="L181" s="352"/>
      <c r="M181" s="352"/>
      <c r="N181" s="352"/>
      <c r="O181" s="352"/>
      <c r="P181" s="352"/>
      <c r="Q181" s="352"/>
    </row>
    <row r="182" spans="3:17" s="5" customFormat="1">
      <c r="C182" s="352"/>
      <c r="D182" s="352"/>
      <c r="E182" s="352"/>
      <c r="F182" s="352"/>
      <c r="G182" s="352"/>
      <c r="H182" s="352"/>
      <c r="I182" s="352"/>
      <c r="J182" s="352"/>
      <c r="K182" s="352"/>
      <c r="L182" s="352"/>
      <c r="M182" s="352"/>
      <c r="N182" s="352"/>
      <c r="O182" s="352"/>
      <c r="P182" s="352"/>
      <c r="Q182" s="352"/>
    </row>
    <row r="183" spans="3:17" s="5" customFormat="1">
      <c r="C183" s="352"/>
      <c r="D183" s="352"/>
      <c r="E183" s="352"/>
      <c r="F183" s="352"/>
      <c r="G183" s="352"/>
      <c r="H183" s="352"/>
      <c r="I183" s="352"/>
      <c r="J183" s="352"/>
      <c r="K183" s="352"/>
      <c r="L183" s="352"/>
      <c r="M183" s="352"/>
      <c r="N183" s="352"/>
      <c r="O183" s="352"/>
      <c r="P183" s="352"/>
      <c r="Q183" s="352"/>
    </row>
    <row r="184" spans="3:17" s="5" customFormat="1">
      <c r="C184" s="352"/>
      <c r="D184" s="352"/>
      <c r="E184" s="352"/>
      <c r="F184" s="352"/>
      <c r="G184" s="352"/>
      <c r="H184" s="352"/>
      <c r="I184" s="352"/>
      <c r="J184" s="352"/>
      <c r="K184" s="352"/>
      <c r="L184" s="352"/>
      <c r="M184" s="352"/>
      <c r="N184" s="352"/>
      <c r="O184" s="352"/>
      <c r="P184" s="352"/>
      <c r="Q184" s="352"/>
    </row>
    <row r="185" spans="3:17" s="5" customFormat="1">
      <c r="C185" s="352"/>
      <c r="D185" s="352"/>
      <c r="E185" s="352"/>
      <c r="F185" s="352"/>
      <c r="G185" s="352"/>
      <c r="H185" s="352"/>
      <c r="I185" s="352"/>
      <c r="J185" s="352"/>
      <c r="K185" s="352"/>
      <c r="L185" s="352"/>
      <c r="M185" s="352"/>
      <c r="N185" s="352"/>
      <c r="O185" s="352"/>
      <c r="P185" s="352"/>
      <c r="Q185" s="352"/>
    </row>
    <row r="186" spans="3:17" s="5" customFormat="1">
      <c r="C186" s="352"/>
      <c r="D186" s="352"/>
      <c r="E186" s="352"/>
      <c r="F186" s="352"/>
      <c r="G186" s="352"/>
      <c r="H186" s="352"/>
      <c r="I186" s="352"/>
      <c r="J186" s="352"/>
      <c r="K186" s="352"/>
      <c r="L186" s="352"/>
      <c r="M186" s="352"/>
      <c r="N186" s="352"/>
      <c r="O186" s="352"/>
      <c r="P186" s="352"/>
      <c r="Q186" s="352"/>
    </row>
    <row r="187" spans="3:17" s="5" customFormat="1">
      <c r="C187" s="352"/>
      <c r="D187" s="352"/>
      <c r="E187" s="352"/>
      <c r="F187" s="352"/>
      <c r="G187" s="352"/>
      <c r="H187" s="352"/>
      <c r="I187" s="352"/>
      <c r="J187" s="352"/>
      <c r="K187" s="352"/>
      <c r="L187" s="352"/>
      <c r="M187" s="352"/>
      <c r="N187" s="352"/>
      <c r="O187" s="352"/>
      <c r="P187" s="352"/>
      <c r="Q187" s="352"/>
    </row>
    <row r="188" spans="3:17" s="5" customFormat="1">
      <c r="C188" s="352"/>
      <c r="D188" s="352"/>
      <c r="E188" s="352"/>
      <c r="F188" s="352"/>
      <c r="G188" s="352"/>
      <c r="H188" s="352"/>
      <c r="I188" s="352"/>
      <c r="J188" s="352"/>
      <c r="K188" s="352"/>
      <c r="L188" s="352"/>
      <c r="M188" s="352"/>
      <c r="N188" s="352"/>
      <c r="O188" s="352"/>
      <c r="P188" s="352"/>
      <c r="Q188" s="352"/>
    </row>
    <row r="189" spans="3:17" s="5" customFormat="1">
      <c r="C189" s="352"/>
      <c r="D189" s="352"/>
      <c r="E189" s="352"/>
      <c r="F189" s="352"/>
      <c r="G189" s="352"/>
      <c r="H189" s="352"/>
      <c r="I189" s="352"/>
      <c r="J189" s="352"/>
      <c r="K189" s="352"/>
      <c r="L189" s="352"/>
      <c r="M189" s="352"/>
      <c r="N189" s="352"/>
      <c r="O189" s="352"/>
      <c r="P189" s="352"/>
      <c r="Q189" s="352"/>
    </row>
    <row r="190" spans="3:17" s="5" customFormat="1">
      <c r="C190" s="352"/>
      <c r="D190" s="352"/>
      <c r="E190" s="352"/>
      <c r="F190" s="352"/>
      <c r="G190" s="352"/>
      <c r="H190" s="352"/>
      <c r="I190" s="352"/>
      <c r="J190" s="352"/>
      <c r="K190" s="352"/>
      <c r="L190" s="352"/>
      <c r="M190" s="352"/>
      <c r="N190" s="352"/>
      <c r="O190" s="352"/>
      <c r="P190" s="352"/>
      <c r="Q190" s="352"/>
    </row>
    <row r="191" spans="3:17" s="5" customFormat="1">
      <c r="C191" s="352"/>
      <c r="D191" s="352"/>
      <c r="E191" s="352"/>
      <c r="F191" s="352"/>
      <c r="G191" s="352"/>
      <c r="H191" s="352"/>
      <c r="I191" s="352"/>
      <c r="J191" s="352"/>
      <c r="K191" s="352"/>
      <c r="L191" s="352"/>
      <c r="M191" s="352"/>
      <c r="N191" s="352"/>
      <c r="O191" s="352"/>
      <c r="P191" s="352"/>
      <c r="Q191" s="352"/>
    </row>
    <row r="192" spans="3:17" s="5" customFormat="1">
      <c r="C192" s="352"/>
      <c r="D192" s="352"/>
      <c r="E192" s="352"/>
      <c r="F192" s="352"/>
      <c r="G192" s="352"/>
      <c r="H192" s="352"/>
      <c r="I192" s="352"/>
      <c r="J192" s="352"/>
      <c r="K192" s="352"/>
      <c r="L192" s="352"/>
      <c r="M192" s="352"/>
      <c r="N192" s="352"/>
      <c r="O192" s="352"/>
      <c r="P192" s="352"/>
      <c r="Q192" s="352"/>
    </row>
    <row r="193" spans="3:17" s="5" customFormat="1">
      <c r="C193" s="352"/>
      <c r="D193" s="352"/>
      <c r="E193" s="352"/>
      <c r="F193" s="352"/>
      <c r="G193" s="352"/>
      <c r="H193" s="352"/>
      <c r="I193" s="352"/>
      <c r="J193" s="352"/>
      <c r="K193" s="352"/>
      <c r="L193" s="352"/>
      <c r="M193" s="352"/>
      <c r="N193" s="352"/>
      <c r="O193" s="352"/>
      <c r="P193" s="352"/>
      <c r="Q193" s="352"/>
    </row>
    <row r="194" spans="3:17" s="5" customFormat="1">
      <c r="C194" s="352"/>
      <c r="D194" s="352"/>
      <c r="E194" s="352"/>
      <c r="F194" s="352"/>
      <c r="G194" s="352"/>
      <c r="H194" s="352"/>
      <c r="I194" s="352"/>
      <c r="J194" s="352"/>
      <c r="K194" s="352"/>
      <c r="L194" s="352"/>
      <c r="M194" s="352"/>
      <c r="N194" s="352"/>
      <c r="O194" s="352"/>
      <c r="P194" s="352"/>
      <c r="Q194" s="352"/>
    </row>
    <row r="195" spans="3:17" s="5" customFormat="1">
      <c r="C195" s="352"/>
      <c r="D195" s="352"/>
      <c r="E195" s="352"/>
      <c r="F195" s="352"/>
      <c r="G195" s="352"/>
      <c r="H195" s="352"/>
      <c r="I195" s="352"/>
      <c r="J195" s="352"/>
      <c r="K195" s="352"/>
      <c r="L195" s="352"/>
      <c r="M195" s="352"/>
      <c r="N195" s="352"/>
      <c r="O195" s="352"/>
      <c r="P195" s="352"/>
      <c r="Q195" s="352"/>
    </row>
    <row r="196" spans="3:17" s="5" customFormat="1">
      <c r="C196" s="352"/>
      <c r="D196" s="352"/>
      <c r="E196" s="352"/>
      <c r="F196" s="352"/>
      <c r="G196" s="352"/>
      <c r="H196" s="352"/>
      <c r="I196" s="352"/>
      <c r="J196" s="352"/>
      <c r="K196" s="352"/>
      <c r="L196" s="352"/>
      <c r="M196" s="352"/>
      <c r="N196" s="352"/>
      <c r="O196" s="352"/>
      <c r="P196" s="352"/>
      <c r="Q196" s="352"/>
    </row>
    <row r="197" spans="3:17" s="5" customFormat="1">
      <c r="C197" s="352"/>
      <c r="D197" s="352"/>
      <c r="E197" s="352"/>
      <c r="F197" s="352"/>
      <c r="G197" s="352"/>
      <c r="H197" s="352"/>
      <c r="I197" s="352"/>
      <c r="J197" s="352"/>
      <c r="K197" s="352"/>
      <c r="L197" s="352"/>
      <c r="M197" s="352"/>
      <c r="N197" s="352"/>
      <c r="O197" s="352"/>
      <c r="P197" s="352"/>
      <c r="Q197" s="352"/>
    </row>
    <row r="198" spans="3:17" s="5" customFormat="1">
      <c r="C198" s="352"/>
      <c r="D198" s="352"/>
      <c r="E198" s="352"/>
      <c r="F198" s="352"/>
      <c r="G198" s="352"/>
      <c r="H198" s="352"/>
      <c r="I198" s="352"/>
      <c r="J198" s="352"/>
      <c r="K198" s="352"/>
      <c r="L198" s="352"/>
      <c r="M198" s="352"/>
      <c r="N198" s="352"/>
      <c r="O198" s="352"/>
      <c r="P198" s="352"/>
      <c r="Q198" s="352"/>
    </row>
    <row r="199" spans="3:17" s="5" customFormat="1">
      <c r="C199" s="352"/>
      <c r="D199" s="352"/>
      <c r="E199" s="352"/>
      <c r="F199" s="352"/>
      <c r="G199" s="352"/>
      <c r="H199" s="352"/>
      <c r="I199" s="352"/>
      <c r="J199" s="352"/>
      <c r="K199" s="352"/>
      <c r="L199" s="352"/>
      <c r="M199" s="352"/>
      <c r="N199" s="352"/>
      <c r="O199" s="352"/>
      <c r="P199" s="352"/>
      <c r="Q199" s="352"/>
    </row>
    <row r="200" spans="3:17" s="5" customFormat="1">
      <c r="C200" s="352"/>
      <c r="D200" s="352"/>
      <c r="E200" s="352"/>
      <c r="F200" s="352"/>
      <c r="G200" s="352"/>
      <c r="H200" s="352"/>
      <c r="I200" s="352"/>
      <c r="J200" s="352"/>
      <c r="K200" s="352"/>
      <c r="L200" s="352"/>
      <c r="M200" s="352"/>
      <c r="N200" s="352"/>
      <c r="O200" s="352"/>
      <c r="P200" s="352"/>
      <c r="Q200" s="352"/>
    </row>
    <row r="201" spans="3:17" s="5" customFormat="1">
      <c r="C201" s="352"/>
      <c r="D201" s="352"/>
      <c r="E201" s="352"/>
      <c r="F201" s="352"/>
      <c r="G201" s="352"/>
      <c r="H201" s="352"/>
      <c r="I201" s="352"/>
      <c r="J201" s="352"/>
      <c r="K201" s="352"/>
      <c r="L201" s="352"/>
      <c r="M201" s="352"/>
      <c r="N201" s="352"/>
      <c r="O201" s="352"/>
      <c r="P201" s="352"/>
      <c r="Q201" s="352"/>
    </row>
    <row r="202" spans="3:17" s="5" customFormat="1">
      <c r="C202" s="352"/>
      <c r="D202" s="352"/>
      <c r="E202" s="352"/>
      <c r="F202" s="352"/>
      <c r="G202" s="352"/>
      <c r="H202" s="352"/>
      <c r="I202" s="352"/>
      <c r="J202" s="352"/>
      <c r="K202" s="352"/>
      <c r="L202" s="352"/>
      <c r="M202" s="352"/>
      <c r="N202" s="352"/>
      <c r="O202" s="352"/>
      <c r="P202" s="352"/>
      <c r="Q202" s="352"/>
    </row>
    <row r="203" spans="3:17" s="5" customFormat="1">
      <c r="C203" s="352"/>
      <c r="D203" s="352"/>
      <c r="E203" s="352"/>
      <c r="F203" s="352"/>
      <c r="G203" s="352"/>
      <c r="H203" s="352"/>
      <c r="I203" s="352"/>
      <c r="J203" s="352"/>
      <c r="K203" s="352"/>
      <c r="L203" s="352"/>
      <c r="M203" s="352"/>
      <c r="N203" s="352"/>
      <c r="O203" s="352"/>
      <c r="P203" s="352"/>
      <c r="Q203" s="352"/>
    </row>
    <row r="204" spans="3:17" s="5" customFormat="1">
      <c r="C204" s="352"/>
      <c r="D204" s="352"/>
      <c r="E204" s="352"/>
      <c r="F204" s="352"/>
      <c r="G204" s="352"/>
      <c r="H204" s="352"/>
      <c r="I204" s="352"/>
      <c r="J204" s="352"/>
      <c r="K204" s="352"/>
      <c r="L204" s="352"/>
      <c r="M204" s="352"/>
      <c r="N204" s="352"/>
      <c r="O204" s="352"/>
      <c r="P204" s="352"/>
      <c r="Q204" s="352"/>
    </row>
    <row r="205" spans="3:17" s="5" customFormat="1">
      <c r="C205" s="352"/>
      <c r="D205" s="352"/>
      <c r="E205" s="352"/>
      <c r="F205" s="352"/>
      <c r="G205" s="352"/>
      <c r="H205" s="352"/>
      <c r="I205" s="352"/>
      <c r="J205" s="352"/>
      <c r="K205" s="352"/>
      <c r="L205" s="352"/>
      <c r="M205" s="352"/>
      <c r="N205" s="352"/>
      <c r="O205" s="352"/>
      <c r="P205" s="352"/>
      <c r="Q205" s="352"/>
    </row>
    <row r="206" spans="3:17" s="5" customFormat="1">
      <c r="C206" s="352"/>
      <c r="D206" s="352"/>
      <c r="E206" s="352"/>
      <c r="F206" s="352"/>
      <c r="G206" s="352"/>
      <c r="H206" s="352"/>
      <c r="I206" s="352"/>
      <c r="J206" s="352"/>
      <c r="K206" s="352"/>
      <c r="L206" s="352"/>
      <c r="M206" s="352"/>
      <c r="N206" s="352"/>
      <c r="O206" s="352"/>
      <c r="P206" s="352"/>
      <c r="Q206" s="352"/>
    </row>
    <row r="207" spans="3:17" s="5" customFormat="1">
      <c r="C207" s="352"/>
      <c r="D207" s="352"/>
      <c r="E207" s="352"/>
      <c r="F207" s="352"/>
      <c r="G207" s="352"/>
      <c r="H207" s="352"/>
      <c r="I207" s="352"/>
      <c r="J207" s="352"/>
      <c r="K207" s="352"/>
      <c r="L207" s="352"/>
      <c r="M207" s="352"/>
      <c r="N207" s="352"/>
      <c r="O207" s="352"/>
      <c r="P207" s="352"/>
      <c r="Q207" s="352"/>
    </row>
    <row r="208" spans="3:17" s="5" customFormat="1">
      <c r="C208" s="352"/>
      <c r="D208" s="352"/>
      <c r="E208" s="352"/>
      <c r="F208" s="352"/>
      <c r="G208" s="352"/>
      <c r="H208" s="352"/>
      <c r="I208" s="352"/>
      <c r="J208" s="352"/>
      <c r="K208" s="352"/>
      <c r="L208" s="352"/>
      <c r="M208" s="352"/>
      <c r="N208" s="352"/>
      <c r="O208" s="352"/>
      <c r="P208" s="352"/>
      <c r="Q208" s="352"/>
    </row>
    <row r="209" spans="3:17" s="5" customFormat="1">
      <c r="C209" s="352"/>
      <c r="D209" s="352"/>
      <c r="E209" s="352"/>
      <c r="F209" s="352"/>
      <c r="G209" s="352"/>
      <c r="H209" s="352"/>
      <c r="I209" s="352"/>
      <c r="J209" s="352"/>
      <c r="K209" s="352"/>
      <c r="L209" s="352"/>
      <c r="M209" s="352"/>
      <c r="N209" s="352"/>
      <c r="O209" s="352"/>
      <c r="P209" s="352"/>
      <c r="Q209" s="352"/>
    </row>
    <row r="210" spans="3:17" s="5" customFormat="1">
      <c r="C210" s="352"/>
      <c r="D210" s="352"/>
      <c r="E210" s="352"/>
      <c r="F210" s="352"/>
      <c r="G210" s="352"/>
      <c r="H210" s="352"/>
      <c r="I210" s="352"/>
      <c r="J210" s="352"/>
      <c r="K210" s="352"/>
      <c r="L210" s="352"/>
      <c r="M210" s="352"/>
      <c r="N210" s="352"/>
      <c r="O210" s="352"/>
      <c r="P210" s="352"/>
      <c r="Q210" s="352"/>
    </row>
    <row r="211" spans="3:17" s="5" customFormat="1">
      <c r="C211" s="352"/>
      <c r="D211" s="352"/>
      <c r="E211" s="352"/>
      <c r="F211" s="352"/>
      <c r="G211" s="352"/>
      <c r="H211" s="352"/>
      <c r="I211" s="352"/>
      <c r="J211" s="352"/>
      <c r="K211" s="352"/>
      <c r="L211" s="352"/>
      <c r="M211" s="352"/>
      <c r="N211" s="352"/>
      <c r="O211" s="352"/>
      <c r="P211" s="352"/>
      <c r="Q211" s="352"/>
    </row>
    <row r="212" spans="3:17" s="5" customFormat="1">
      <c r="C212" s="352"/>
      <c r="D212" s="352"/>
      <c r="E212" s="352"/>
      <c r="F212" s="352"/>
      <c r="G212" s="352"/>
      <c r="H212" s="352"/>
      <c r="I212" s="352"/>
      <c r="J212" s="352"/>
      <c r="K212" s="352"/>
      <c r="L212" s="352"/>
      <c r="M212" s="352"/>
      <c r="N212" s="352"/>
      <c r="O212" s="352"/>
      <c r="P212" s="352"/>
      <c r="Q212" s="352"/>
    </row>
    <row r="213" spans="3:17" s="5" customFormat="1">
      <c r="C213" s="352"/>
      <c r="D213" s="352"/>
      <c r="E213" s="352"/>
      <c r="F213" s="352"/>
      <c r="G213" s="352"/>
      <c r="H213" s="352"/>
      <c r="I213" s="352"/>
      <c r="J213" s="352"/>
      <c r="K213" s="352"/>
      <c r="L213" s="352"/>
      <c r="M213" s="352"/>
      <c r="N213" s="352"/>
      <c r="O213" s="352"/>
      <c r="P213" s="352"/>
      <c r="Q213" s="352"/>
    </row>
    <row r="214" spans="3:17" s="5" customFormat="1">
      <c r="C214" s="352"/>
      <c r="D214" s="352"/>
      <c r="E214" s="352"/>
      <c r="F214" s="352"/>
      <c r="G214" s="352"/>
      <c r="H214" s="352"/>
      <c r="I214" s="352"/>
      <c r="J214" s="352"/>
      <c r="K214" s="352"/>
      <c r="L214" s="352"/>
      <c r="M214" s="352"/>
      <c r="N214" s="352"/>
      <c r="O214" s="352"/>
      <c r="P214" s="352"/>
      <c r="Q214" s="352"/>
    </row>
    <row r="215" spans="3:17" s="5" customFormat="1">
      <c r="C215" s="352"/>
      <c r="D215" s="352"/>
      <c r="E215" s="352"/>
      <c r="F215" s="352"/>
      <c r="G215" s="352"/>
      <c r="H215" s="352"/>
      <c r="I215" s="352"/>
      <c r="J215" s="352"/>
      <c r="K215" s="352"/>
      <c r="L215" s="352"/>
      <c r="M215" s="352"/>
      <c r="N215" s="352"/>
      <c r="O215" s="352"/>
      <c r="P215" s="352"/>
      <c r="Q215" s="352"/>
    </row>
    <row r="216" spans="3:17" s="5" customFormat="1">
      <c r="C216" s="352"/>
      <c r="D216" s="352"/>
      <c r="E216" s="352"/>
      <c r="F216" s="352"/>
      <c r="G216" s="352"/>
      <c r="H216" s="352"/>
      <c r="I216" s="352"/>
      <c r="J216" s="352"/>
      <c r="K216" s="352"/>
      <c r="L216" s="352"/>
      <c r="M216" s="352"/>
      <c r="N216" s="352"/>
      <c r="O216" s="352"/>
      <c r="P216" s="352"/>
      <c r="Q216" s="352"/>
    </row>
    <row r="217" spans="3:17" s="5" customFormat="1">
      <c r="C217" s="352"/>
      <c r="D217" s="352"/>
      <c r="E217" s="352"/>
      <c r="F217" s="352"/>
      <c r="G217" s="352"/>
      <c r="H217" s="352"/>
      <c r="I217" s="352"/>
      <c r="J217" s="352"/>
      <c r="K217" s="352"/>
      <c r="L217" s="352"/>
      <c r="M217" s="352"/>
      <c r="N217" s="352"/>
      <c r="O217" s="352"/>
      <c r="P217" s="352"/>
      <c r="Q217" s="352"/>
    </row>
    <row r="218" spans="3:17" s="5" customFormat="1">
      <c r="C218" s="352"/>
      <c r="D218" s="352"/>
      <c r="E218" s="352"/>
      <c r="F218" s="352"/>
      <c r="G218" s="352"/>
      <c r="H218" s="352"/>
      <c r="I218" s="352"/>
      <c r="J218" s="352"/>
      <c r="K218" s="352"/>
      <c r="L218" s="352"/>
      <c r="M218" s="352"/>
      <c r="N218" s="352"/>
      <c r="O218" s="352"/>
      <c r="P218" s="352"/>
      <c r="Q218" s="352"/>
    </row>
    <row r="219" spans="3:17" s="5" customFormat="1">
      <c r="C219" s="352"/>
      <c r="D219" s="352"/>
      <c r="E219" s="352"/>
      <c r="F219" s="352"/>
      <c r="G219" s="352"/>
      <c r="H219" s="352"/>
      <c r="I219" s="352"/>
      <c r="J219" s="352"/>
      <c r="K219" s="352"/>
      <c r="L219" s="352"/>
      <c r="M219" s="352"/>
      <c r="N219" s="352"/>
      <c r="O219" s="352"/>
      <c r="P219" s="352"/>
      <c r="Q219" s="352"/>
    </row>
    <row r="220" spans="3:17" s="5" customFormat="1">
      <c r="C220" s="352"/>
      <c r="D220" s="352"/>
      <c r="E220" s="352"/>
      <c r="F220" s="352"/>
      <c r="G220" s="352"/>
      <c r="H220" s="352"/>
      <c r="I220" s="352"/>
      <c r="J220" s="352"/>
      <c r="K220" s="352"/>
      <c r="L220" s="352"/>
      <c r="M220" s="352"/>
      <c r="N220" s="352"/>
      <c r="O220" s="352"/>
      <c r="P220" s="352"/>
      <c r="Q220" s="352"/>
    </row>
    <row r="221" spans="3:17" s="5" customFormat="1">
      <c r="C221" s="352"/>
      <c r="D221" s="352"/>
      <c r="E221" s="352"/>
      <c r="F221" s="352"/>
      <c r="G221" s="352"/>
      <c r="H221" s="352"/>
      <c r="I221" s="352"/>
      <c r="J221" s="352"/>
      <c r="K221" s="352"/>
      <c r="L221" s="352"/>
      <c r="M221" s="352"/>
      <c r="N221" s="352"/>
      <c r="O221" s="352"/>
      <c r="P221" s="352"/>
      <c r="Q221" s="352"/>
    </row>
    <row r="222" spans="3:17" s="5" customFormat="1">
      <c r="C222" s="352"/>
      <c r="D222" s="352"/>
      <c r="E222" s="352"/>
      <c r="F222" s="352"/>
      <c r="G222" s="352"/>
      <c r="H222" s="352"/>
      <c r="I222" s="352"/>
      <c r="J222" s="352"/>
      <c r="K222" s="352"/>
      <c r="L222" s="352"/>
      <c r="M222" s="352"/>
      <c r="N222" s="352"/>
      <c r="O222" s="352"/>
      <c r="P222" s="352"/>
      <c r="Q222" s="352"/>
    </row>
    <row r="223" spans="3:17" s="5" customFormat="1">
      <c r="C223" s="352"/>
      <c r="D223" s="352"/>
      <c r="E223" s="352"/>
      <c r="F223" s="352"/>
      <c r="G223" s="352"/>
      <c r="H223" s="352"/>
      <c r="I223" s="352"/>
      <c r="J223" s="352"/>
      <c r="K223" s="352"/>
      <c r="L223" s="352"/>
      <c r="M223" s="352"/>
      <c r="N223" s="352"/>
      <c r="O223" s="352"/>
      <c r="P223" s="352"/>
      <c r="Q223" s="352"/>
    </row>
    <row r="224" spans="3:17" s="5" customFormat="1">
      <c r="C224" s="352"/>
      <c r="D224" s="352"/>
      <c r="E224" s="352"/>
      <c r="F224" s="352"/>
      <c r="G224" s="352"/>
      <c r="H224" s="352"/>
      <c r="I224" s="352"/>
      <c r="J224" s="352"/>
      <c r="K224" s="352"/>
      <c r="L224" s="352"/>
      <c r="M224" s="352"/>
      <c r="N224" s="352"/>
      <c r="O224" s="352"/>
      <c r="P224" s="352"/>
      <c r="Q224" s="352"/>
    </row>
    <row r="225" spans="3:17" s="5" customFormat="1">
      <c r="C225" s="352"/>
      <c r="D225" s="352"/>
      <c r="E225" s="352"/>
      <c r="F225" s="352"/>
      <c r="G225" s="352"/>
      <c r="H225" s="352"/>
      <c r="I225" s="352"/>
      <c r="J225" s="352"/>
      <c r="K225" s="352"/>
      <c r="L225" s="352"/>
      <c r="M225" s="352"/>
      <c r="N225" s="352"/>
      <c r="O225" s="352"/>
      <c r="P225" s="352"/>
      <c r="Q225" s="352"/>
    </row>
    <row r="226" spans="3:17" s="5" customFormat="1">
      <c r="C226" s="352"/>
      <c r="D226" s="352"/>
      <c r="E226" s="352"/>
      <c r="F226" s="352"/>
      <c r="G226" s="352"/>
      <c r="H226" s="352"/>
      <c r="I226" s="352"/>
      <c r="J226" s="352"/>
      <c r="K226" s="352"/>
      <c r="L226" s="352"/>
      <c r="M226" s="352"/>
      <c r="N226" s="352"/>
      <c r="O226" s="352"/>
      <c r="P226" s="352"/>
      <c r="Q226" s="352"/>
    </row>
    <row r="227" spans="3:17" s="5" customFormat="1">
      <c r="C227" s="352"/>
      <c r="D227" s="352"/>
      <c r="E227" s="352"/>
      <c r="F227" s="352"/>
      <c r="G227" s="352"/>
      <c r="H227" s="352"/>
      <c r="I227" s="352"/>
      <c r="J227" s="352"/>
      <c r="K227" s="352"/>
      <c r="L227" s="352"/>
      <c r="M227" s="352"/>
      <c r="N227" s="352"/>
      <c r="O227" s="352"/>
      <c r="P227" s="352"/>
      <c r="Q227" s="352"/>
    </row>
    <row r="228" spans="3:17" s="5" customFormat="1">
      <c r="C228" s="352"/>
      <c r="D228" s="352"/>
      <c r="E228" s="352"/>
      <c r="F228" s="352"/>
      <c r="G228" s="352"/>
      <c r="H228" s="352"/>
      <c r="I228" s="352"/>
      <c r="J228" s="352"/>
      <c r="K228" s="352"/>
      <c r="L228" s="352"/>
      <c r="M228" s="352"/>
      <c r="N228" s="352"/>
      <c r="O228" s="352"/>
      <c r="P228" s="352"/>
      <c r="Q228" s="352"/>
    </row>
    <row r="229" spans="3:17" s="5" customFormat="1">
      <c r="C229" s="352"/>
      <c r="D229" s="352"/>
      <c r="E229" s="352"/>
      <c r="F229" s="352"/>
      <c r="G229" s="352"/>
      <c r="H229" s="352"/>
      <c r="I229" s="352"/>
      <c r="J229" s="352"/>
      <c r="K229" s="352"/>
      <c r="L229" s="352"/>
      <c r="M229" s="352"/>
      <c r="N229" s="352"/>
      <c r="O229" s="352"/>
      <c r="P229" s="352"/>
      <c r="Q229" s="352"/>
    </row>
    <row r="230" spans="3:17" s="5" customFormat="1">
      <c r="C230" s="352"/>
      <c r="D230" s="352"/>
      <c r="E230" s="352"/>
      <c r="F230" s="352"/>
      <c r="G230" s="352"/>
      <c r="H230" s="352"/>
      <c r="I230" s="352"/>
      <c r="J230" s="352"/>
      <c r="K230" s="352"/>
      <c r="L230" s="352"/>
      <c r="M230" s="352"/>
      <c r="N230" s="352"/>
      <c r="O230" s="352"/>
      <c r="P230" s="352"/>
      <c r="Q230" s="352"/>
    </row>
    <row r="231" spans="3:17" s="5" customFormat="1">
      <c r="C231" s="352"/>
      <c r="D231" s="352"/>
      <c r="E231" s="352"/>
      <c r="F231" s="352"/>
      <c r="G231" s="352"/>
      <c r="H231" s="352"/>
      <c r="I231" s="352"/>
      <c r="J231" s="352"/>
      <c r="K231" s="352"/>
      <c r="L231" s="352"/>
      <c r="M231" s="352"/>
      <c r="N231" s="352"/>
      <c r="O231" s="352"/>
      <c r="P231" s="352"/>
      <c r="Q231" s="352"/>
    </row>
    <row r="232" spans="3:17" s="5" customFormat="1">
      <c r="C232" s="352"/>
      <c r="D232" s="352"/>
      <c r="E232" s="352"/>
      <c r="F232" s="352"/>
      <c r="G232" s="352"/>
      <c r="H232" s="352"/>
      <c r="I232" s="352"/>
      <c r="J232" s="352"/>
      <c r="K232" s="352"/>
      <c r="L232" s="352"/>
      <c r="M232" s="352"/>
      <c r="N232" s="352"/>
      <c r="O232" s="352"/>
      <c r="P232" s="352"/>
      <c r="Q232" s="352"/>
    </row>
    <row r="233" spans="3:17" s="5" customFormat="1">
      <c r="C233" s="352"/>
      <c r="D233" s="352"/>
      <c r="E233" s="352"/>
      <c r="F233" s="352"/>
      <c r="G233" s="352"/>
      <c r="H233" s="352"/>
      <c r="I233" s="352"/>
      <c r="J233" s="352"/>
      <c r="K233" s="352"/>
      <c r="L233" s="352"/>
      <c r="M233" s="352"/>
      <c r="N233" s="352"/>
      <c r="O233" s="352"/>
      <c r="P233" s="352"/>
      <c r="Q233" s="352"/>
    </row>
    <row r="234" spans="3:17" s="5" customFormat="1">
      <c r="C234" s="352"/>
      <c r="D234" s="352"/>
      <c r="E234" s="352"/>
      <c r="F234" s="352"/>
      <c r="G234" s="352"/>
      <c r="H234" s="352"/>
      <c r="I234" s="352"/>
      <c r="J234" s="352"/>
      <c r="K234" s="352"/>
      <c r="L234" s="352"/>
      <c r="M234" s="352"/>
      <c r="N234" s="352"/>
      <c r="O234" s="352"/>
      <c r="P234" s="352"/>
      <c r="Q234" s="352"/>
    </row>
    <row r="235" spans="3:17" s="5" customFormat="1">
      <c r="C235" s="352"/>
      <c r="D235" s="352"/>
      <c r="E235" s="352"/>
      <c r="F235" s="352"/>
      <c r="G235" s="352"/>
      <c r="H235" s="352"/>
      <c r="I235" s="352"/>
      <c r="J235" s="352"/>
      <c r="K235" s="352"/>
      <c r="L235" s="352"/>
      <c r="M235" s="352"/>
      <c r="N235" s="352"/>
      <c r="O235" s="352"/>
      <c r="P235" s="352"/>
      <c r="Q235" s="352"/>
    </row>
    <row r="236" spans="3:17" s="5" customFormat="1">
      <c r="C236" s="352"/>
      <c r="D236" s="352"/>
      <c r="E236" s="352"/>
      <c r="F236" s="352"/>
      <c r="G236" s="352"/>
      <c r="H236" s="352"/>
      <c r="I236" s="352"/>
      <c r="J236" s="352"/>
      <c r="K236" s="352"/>
      <c r="L236" s="352"/>
      <c r="M236" s="352"/>
      <c r="N236" s="352"/>
      <c r="O236" s="352"/>
      <c r="P236" s="352"/>
      <c r="Q236" s="352"/>
    </row>
    <row r="237" spans="3:17" s="5" customFormat="1">
      <c r="C237" s="352"/>
      <c r="D237" s="352"/>
      <c r="E237" s="352"/>
      <c r="F237" s="352"/>
      <c r="G237" s="352"/>
      <c r="H237" s="352"/>
      <c r="I237" s="352"/>
      <c r="J237" s="352"/>
      <c r="K237" s="352"/>
      <c r="L237" s="352"/>
      <c r="M237" s="352"/>
      <c r="N237" s="352"/>
      <c r="O237" s="352"/>
      <c r="P237" s="352"/>
      <c r="Q237" s="352"/>
    </row>
    <row r="238" spans="3:17" s="5" customFormat="1">
      <c r="C238" s="352"/>
      <c r="D238" s="352"/>
      <c r="E238" s="352"/>
      <c r="F238" s="352"/>
      <c r="G238" s="352"/>
      <c r="H238" s="352"/>
      <c r="I238" s="352"/>
      <c r="J238" s="352"/>
      <c r="K238" s="352"/>
      <c r="L238" s="352"/>
      <c r="M238" s="352"/>
      <c r="N238" s="352"/>
      <c r="O238" s="352"/>
      <c r="P238" s="352"/>
      <c r="Q238" s="352"/>
    </row>
    <row r="239" spans="3:17" s="5" customFormat="1">
      <c r="C239" s="352"/>
      <c r="D239" s="352"/>
      <c r="E239" s="352"/>
      <c r="F239" s="352"/>
      <c r="G239" s="352"/>
      <c r="H239" s="352"/>
      <c r="I239" s="352"/>
      <c r="J239" s="352"/>
      <c r="K239" s="352"/>
      <c r="L239" s="352"/>
      <c r="M239" s="352"/>
      <c r="N239" s="352"/>
      <c r="O239" s="352"/>
      <c r="P239" s="352"/>
      <c r="Q239" s="352"/>
    </row>
    <row r="240" spans="3:17" s="5" customFormat="1">
      <c r="C240" s="352"/>
      <c r="D240" s="352"/>
      <c r="E240" s="352"/>
      <c r="F240" s="352"/>
      <c r="G240" s="352"/>
      <c r="H240" s="352"/>
      <c r="I240" s="352"/>
      <c r="J240" s="352"/>
      <c r="K240" s="352"/>
      <c r="L240" s="352"/>
      <c r="M240" s="352"/>
      <c r="N240" s="352"/>
      <c r="O240" s="352"/>
      <c r="P240" s="352"/>
      <c r="Q240" s="352"/>
    </row>
    <row r="241" spans="3:17" s="5" customFormat="1">
      <c r="C241" s="352"/>
      <c r="D241" s="352"/>
      <c r="E241" s="352"/>
      <c r="F241" s="352"/>
      <c r="G241" s="352"/>
      <c r="H241" s="352"/>
      <c r="I241" s="352"/>
      <c r="J241" s="352"/>
      <c r="K241" s="352"/>
      <c r="L241" s="352"/>
      <c r="M241" s="352"/>
      <c r="N241" s="352"/>
      <c r="O241" s="352"/>
      <c r="P241" s="352"/>
      <c r="Q241" s="352"/>
    </row>
    <row r="242" spans="3:17" s="5" customFormat="1">
      <c r="C242" s="352"/>
      <c r="D242" s="352"/>
      <c r="E242" s="352"/>
      <c r="F242" s="352"/>
      <c r="G242" s="352"/>
      <c r="H242" s="352"/>
      <c r="I242" s="352"/>
      <c r="J242" s="352"/>
      <c r="K242" s="352"/>
      <c r="L242" s="352"/>
      <c r="M242" s="352"/>
      <c r="N242" s="352"/>
      <c r="O242" s="352"/>
      <c r="P242" s="352"/>
      <c r="Q242" s="352"/>
    </row>
    <row r="243" spans="3:17" s="5" customFormat="1">
      <c r="C243" s="352"/>
      <c r="D243" s="352"/>
      <c r="E243" s="352"/>
      <c r="F243" s="352"/>
      <c r="G243" s="352"/>
      <c r="H243" s="352"/>
      <c r="I243" s="352"/>
      <c r="J243" s="352"/>
      <c r="K243" s="352"/>
      <c r="L243" s="352"/>
      <c r="M243" s="352"/>
      <c r="N243" s="352"/>
      <c r="O243" s="352"/>
      <c r="P243" s="352"/>
      <c r="Q243" s="352"/>
    </row>
    <row r="244" spans="3:17" s="5" customFormat="1">
      <c r="C244" s="352"/>
      <c r="D244" s="352"/>
      <c r="E244" s="352"/>
      <c r="F244" s="352"/>
      <c r="G244" s="352"/>
      <c r="H244" s="352"/>
      <c r="I244" s="352"/>
      <c r="J244" s="352"/>
      <c r="K244" s="352"/>
      <c r="L244" s="352"/>
      <c r="M244" s="352"/>
      <c r="N244" s="352"/>
      <c r="O244" s="352"/>
      <c r="P244" s="352"/>
      <c r="Q244" s="352"/>
    </row>
    <row r="245" spans="3:17" s="5" customFormat="1">
      <c r="C245" s="352"/>
      <c r="D245" s="352"/>
      <c r="E245" s="352"/>
      <c r="F245" s="352"/>
      <c r="G245" s="352"/>
      <c r="H245" s="352"/>
      <c r="I245" s="352"/>
      <c r="J245" s="352"/>
      <c r="K245" s="352"/>
      <c r="L245" s="352"/>
      <c r="M245" s="352"/>
      <c r="N245" s="352"/>
      <c r="O245" s="352"/>
      <c r="P245" s="352"/>
      <c r="Q245" s="352"/>
    </row>
    <row r="246" spans="3:17" s="5" customFormat="1">
      <c r="C246" s="352"/>
      <c r="D246" s="352"/>
      <c r="E246" s="352"/>
      <c r="F246" s="352"/>
      <c r="G246" s="352"/>
      <c r="H246" s="352"/>
      <c r="I246" s="352"/>
      <c r="J246" s="352"/>
      <c r="K246" s="352"/>
      <c r="L246" s="352"/>
      <c r="M246" s="352"/>
      <c r="N246" s="352"/>
      <c r="O246" s="352"/>
      <c r="P246" s="352"/>
      <c r="Q246" s="352"/>
    </row>
    <row r="247" spans="3:17" s="5" customFormat="1">
      <c r="C247" s="352"/>
      <c r="D247" s="352"/>
      <c r="E247" s="352"/>
      <c r="F247" s="352"/>
      <c r="G247" s="352"/>
      <c r="H247" s="352"/>
      <c r="I247" s="352"/>
      <c r="J247" s="352"/>
      <c r="K247" s="352"/>
      <c r="L247" s="352"/>
      <c r="M247" s="352"/>
      <c r="N247" s="352"/>
      <c r="O247" s="352"/>
      <c r="P247" s="352"/>
      <c r="Q247" s="352"/>
    </row>
    <row r="248" spans="3:17" s="5" customFormat="1">
      <c r="C248" s="352"/>
      <c r="D248" s="352"/>
      <c r="E248" s="352"/>
      <c r="F248" s="352"/>
      <c r="G248" s="352"/>
      <c r="H248" s="352"/>
      <c r="I248" s="352"/>
      <c r="J248" s="352"/>
      <c r="K248" s="352"/>
      <c r="L248" s="352"/>
      <c r="M248" s="352"/>
      <c r="N248" s="352"/>
      <c r="O248" s="352"/>
      <c r="P248" s="352"/>
      <c r="Q248" s="352"/>
    </row>
    <row r="249" spans="3:17" s="5" customFormat="1">
      <c r="C249" s="352"/>
      <c r="D249" s="352"/>
      <c r="E249" s="352"/>
      <c r="F249" s="352"/>
      <c r="G249" s="352"/>
      <c r="H249" s="352"/>
      <c r="I249" s="352"/>
      <c r="J249" s="352"/>
      <c r="K249" s="352"/>
      <c r="L249" s="352"/>
      <c r="M249" s="352"/>
      <c r="N249" s="352"/>
      <c r="O249" s="352"/>
      <c r="P249" s="352"/>
      <c r="Q249" s="352"/>
    </row>
    <row r="250" spans="3:17" s="5" customFormat="1">
      <c r="C250" s="352"/>
      <c r="D250" s="352"/>
      <c r="E250" s="352"/>
      <c r="F250" s="352"/>
      <c r="G250" s="352"/>
      <c r="H250" s="352"/>
      <c r="I250" s="352"/>
      <c r="J250" s="352"/>
      <c r="K250" s="352"/>
      <c r="L250" s="352"/>
      <c r="M250" s="352"/>
      <c r="N250" s="352"/>
      <c r="O250" s="352"/>
      <c r="P250" s="352"/>
      <c r="Q250" s="352"/>
    </row>
    <row r="251" spans="3:17" s="5" customFormat="1">
      <c r="C251" s="352"/>
      <c r="D251" s="352"/>
      <c r="E251" s="352"/>
      <c r="F251" s="352"/>
      <c r="G251" s="352"/>
      <c r="H251" s="352"/>
      <c r="I251" s="352"/>
      <c r="J251" s="352"/>
      <c r="K251" s="352"/>
      <c r="L251" s="352"/>
      <c r="M251" s="352"/>
      <c r="N251" s="352"/>
      <c r="O251" s="352"/>
      <c r="P251" s="352"/>
      <c r="Q251" s="352"/>
    </row>
    <row r="252" spans="3:17" s="5" customFormat="1">
      <c r="C252" s="352"/>
      <c r="D252" s="352"/>
      <c r="E252" s="352"/>
      <c r="F252" s="352"/>
      <c r="G252" s="352"/>
      <c r="H252" s="352"/>
      <c r="I252" s="352"/>
      <c r="J252" s="352"/>
      <c r="K252" s="352"/>
      <c r="L252" s="352"/>
      <c r="M252" s="352"/>
      <c r="N252" s="352"/>
      <c r="O252" s="352"/>
      <c r="P252" s="352"/>
      <c r="Q252" s="352"/>
    </row>
    <row r="253" spans="3:17" s="5" customFormat="1">
      <c r="C253" s="352"/>
      <c r="D253" s="352"/>
      <c r="E253" s="352"/>
      <c r="F253" s="352"/>
      <c r="G253" s="352"/>
      <c r="H253" s="352"/>
      <c r="I253" s="352"/>
      <c r="J253" s="352"/>
      <c r="K253" s="352"/>
      <c r="L253" s="352"/>
      <c r="M253" s="352"/>
      <c r="N253" s="352"/>
      <c r="O253" s="352"/>
      <c r="P253" s="352"/>
      <c r="Q253" s="352"/>
    </row>
    <row r="254" spans="3:17" s="5" customFormat="1">
      <c r="C254" s="352"/>
      <c r="D254" s="352"/>
      <c r="E254" s="352"/>
      <c r="F254" s="352"/>
      <c r="G254" s="352"/>
      <c r="H254" s="352"/>
      <c r="I254" s="352"/>
      <c r="J254" s="352"/>
      <c r="K254" s="352"/>
      <c r="L254" s="352"/>
      <c r="M254" s="352"/>
      <c r="N254" s="352"/>
      <c r="O254" s="352"/>
      <c r="P254" s="352"/>
      <c r="Q254" s="352"/>
    </row>
    <row r="255" spans="3:17" s="5" customFormat="1">
      <c r="C255" s="352"/>
      <c r="D255" s="352"/>
      <c r="E255" s="352"/>
      <c r="F255" s="352"/>
      <c r="G255" s="352"/>
      <c r="H255" s="352"/>
      <c r="I255" s="352"/>
      <c r="J255" s="352"/>
      <c r="K255" s="352"/>
      <c r="L255" s="352"/>
      <c r="M255" s="352"/>
      <c r="N255" s="352"/>
      <c r="O255" s="352"/>
      <c r="P255" s="352"/>
      <c r="Q255" s="352"/>
    </row>
    <row r="256" spans="3:17" s="5" customFormat="1">
      <c r="C256" s="352"/>
      <c r="D256" s="352"/>
      <c r="E256" s="352"/>
      <c r="F256" s="352"/>
      <c r="G256" s="352"/>
      <c r="H256" s="352"/>
      <c r="I256" s="352"/>
      <c r="J256" s="352"/>
      <c r="K256" s="352"/>
      <c r="L256" s="352"/>
      <c r="M256" s="352"/>
      <c r="N256" s="352"/>
      <c r="O256" s="352"/>
      <c r="P256" s="352"/>
      <c r="Q256" s="352"/>
    </row>
    <row r="257" spans="3:17" s="5" customFormat="1">
      <c r="C257" s="352"/>
      <c r="D257" s="352"/>
      <c r="E257" s="352"/>
      <c r="F257" s="352"/>
      <c r="G257" s="352"/>
      <c r="H257" s="352"/>
      <c r="I257" s="352"/>
      <c r="J257" s="352"/>
      <c r="K257" s="352"/>
      <c r="L257" s="352"/>
      <c r="M257" s="352"/>
      <c r="N257" s="352"/>
      <c r="O257" s="352"/>
      <c r="P257" s="352"/>
      <c r="Q257" s="352"/>
    </row>
    <row r="258" spans="3:17" s="5" customFormat="1">
      <c r="C258" s="352"/>
      <c r="D258" s="352"/>
      <c r="E258" s="352"/>
      <c r="F258" s="352"/>
      <c r="G258" s="352"/>
      <c r="H258" s="352"/>
      <c r="I258" s="352"/>
      <c r="J258" s="352"/>
      <c r="K258" s="352"/>
      <c r="L258" s="352"/>
      <c r="M258" s="352"/>
      <c r="N258" s="352"/>
      <c r="O258" s="352"/>
      <c r="P258" s="352"/>
      <c r="Q258" s="352"/>
    </row>
    <row r="259" spans="3:17" s="5" customFormat="1">
      <c r="C259" s="352"/>
      <c r="D259" s="352"/>
      <c r="E259" s="352"/>
      <c r="F259" s="352"/>
      <c r="G259" s="352"/>
      <c r="H259" s="352"/>
      <c r="I259" s="352"/>
      <c r="J259" s="352"/>
      <c r="K259" s="352"/>
      <c r="L259" s="352"/>
      <c r="M259" s="352"/>
      <c r="N259" s="352"/>
      <c r="O259" s="352"/>
      <c r="P259" s="352"/>
      <c r="Q259" s="352"/>
    </row>
    <row r="260" spans="3:17" s="5" customFormat="1">
      <c r="C260" s="352"/>
      <c r="D260" s="352"/>
      <c r="E260" s="352"/>
      <c r="F260" s="352"/>
      <c r="G260" s="352"/>
      <c r="H260" s="352"/>
      <c r="I260" s="352"/>
      <c r="J260" s="352"/>
      <c r="K260" s="352"/>
      <c r="L260" s="352"/>
      <c r="M260" s="352"/>
      <c r="N260" s="352"/>
      <c r="O260" s="352"/>
      <c r="P260" s="352"/>
      <c r="Q260" s="352"/>
    </row>
    <row r="261" spans="3:17" s="5" customFormat="1">
      <c r="C261" s="352"/>
      <c r="D261" s="352"/>
      <c r="E261" s="352"/>
      <c r="F261" s="352"/>
      <c r="G261" s="352"/>
      <c r="H261" s="352"/>
      <c r="I261" s="352"/>
      <c r="J261" s="352"/>
      <c r="K261" s="352"/>
      <c r="L261" s="352"/>
      <c r="M261" s="352"/>
      <c r="N261" s="352"/>
      <c r="O261" s="352"/>
      <c r="P261" s="352"/>
      <c r="Q261" s="352"/>
    </row>
    <row r="262" spans="3:17" s="5" customFormat="1">
      <c r="C262" s="352"/>
      <c r="D262" s="352"/>
      <c r="E262" s="352"/>
      <c r="F262" s="352"/>
      <c r="G262" s="352"/>
      <c r="H262" s="352"/>
      <c r="I262" s="352"/>
      <c r="J262" s="352"/>
      <c r="K262" s="352"/>
      <c r="L262" s="352"/>
      <c r="M262" s="352"/>
      <c r="N262" s="352"/>
      <c r="O262" s="352"/>
      <c r="P262" s="352"/>
      <c r="Q262" s="352"/>
    </row>
    <row r="263" spans="3:17" s="5" customFormat="1">
      <c r="C263" s="352"/>
      <c r="D263" s="352"/>
      <c r="E263" s="352"/>
      <c r="F263" s="352"/>
      <c r="G263" s="352"/>
      <c r="H263" s="352"/>
      <c r="I263" s="352"/>
      <c r="J263" s="352"/>
      <c r="K263" s="352"/>
      <c r="L263" s="352"/>
      <c r="M263" s="352"/>
      <c r="N263" s="352"/>
      <c r="O263" s="352"/>
      <c r="P263" s="352"/>
      <c r="Q263" s="352"/>
    </row>
    <row r="264" spans="3:17" s="5" customFormat="1">
      <c r="C264" s="352"/>
      <c r="D264" s="352"/>
      <c r="E264" s="352"/>
      <c r="F264" s="352"/>
      <c r="G264" s="352"/>
      <c r="H264" s="352"/>
      <c r="I264" s="352"/>
      <c r="J264" s="352"/>
      <c r="K264" s="352"/>
      <c r="L264" s="352"/>
      <c r="M264" s="352"/>
      <c r="N264" s="352"/>
      <c r="O264" s="352"/>
      <c r="P264" s="352"/>
      <c r="Q264" s="352"/>
    </row>
    <row r="265" spans="3:17" s="5" customFormat="1">
      <c r="C265" s="352"/>
      <c r="D265" s="352"/>
      <c r="E265" s="352"/>
      <c r="F265" s="352"/>
      <c r="G265" s="352"/>
      <c r="H265" s="352"/>
      <c r="I265" s="352"/>
      <c r="J265" s="352"/>
      <c r="K265" s="352"/>
      <c r="L265" s="352"/>
      <c r="M265" s="352"/>
      <c r="N265" s="352"/>
      <c r="O265" s="352"/>
      <c r="P265" s="352"/>
      <c r="Q265" s="352"/>
    </row>
    <row r="266" spans="3:17" s="5" customFormat="1">
      <c r="C266" s="352"/>
      <c r="D266" s="352"/>
      <c r="E266" s="352"/>
      <c r="F266" s="352"/>
      <c r="G266" s="352"/>
      <c r="H266" s="352"/>
      <c r="I266" s="352"/>
      <c r="J266" s="352"/>
      <c r="K266" s="352"/>
      <c r="L266" s="352"/>
      <c r="M266" s="352"/>
      <c r="N266" s="352"/>
      <c r="O266" s="352"/>
      <c r="P266" s="352"/>
      <c r="Q266" s="352"/>
    </row>
    <row r="267" spans="3:17" s="5" customFormat="1">
      <c r="C267" s="352"/>
      <c r="D267" s="352"/>
      <c r="E267" s="352"/>
      <c r="F267" s="352"/>
      <c r="G267" s="352"/>
      <c r="H267" s="352"/>
      <c r="I267" s="352"/>
      <c r="J267" s="352"/>
      <c r="K267" s="352"/>
      <c r="L267" s="352"/>
      <c r="M267" s="352"/>
      <c r="N267" s="352"/>
      <c r="O267" s="352"/>
      <c r="P267" s="352"/>
      <c r="Q267" s="352"/>
    </row>
    <row r="268" spans="3:17" s="5" customFormat="1">
      <c r="C268" s="352"/>
      <c r="D268" s="352"/>
      <c r="E268" s="352"/>
      <c r="F268" s="352"/>
      <c r="G268" s="352"/>
      <c r="H268" s="352"/>
      <c r="I268" s="352"/>
      <c r="J268" s="352"/>
      <c r="K268" s="352"/>
      <c r="L268" s="352"/>
      <c r="M268" s="352"/>
      <c r="N268" s="352"/>
      <c r="O268" s="352"/>
      <c r="P268" s="352"/>
      <c r="Q268" s="352"/>
    </row>
    <row r="269" spans="3:17" s="5" customFormat="1">
      <c r="C269" s="352"/>
      <c r="D269" s="352"/>
      <c r="E269" s="352"/>
      <c r="F269" s="352"/>
      <c r="G269" s="352"/>
      <c r="H269" s="352"/>
      <c r="I269" s="352"/>
      <c r="J269" s="352"/>
      <c r="K269" s="352"/>
      <c r="L269" s="352"/>
      <c r="M269" s="352"/>
      <c r="N269" s="352"/>
      <c r="O269" s="352"/>
      <c r="P269" s="352"/>
      <c r="Q269" s="352"/>
    </row>
    <row r="270" spans="3:17" s="5" customFormat="1">
      <c r="C270" s="352"/>
      <c r="D270" s="352"/>
      <c r="E270" s="352"/>
      <c r="F270" s="352"/>
      <c r="G270" s="352"/>
      <c r="H270" s="352"/>
      <c r="I270" s="352"/>
      <c r="J270" s="352"/>
      <c r="K270" s="352"/>
      <c r="L270" s="352"/>
      <c r="M270" s="352"/>
      <c r="N270" s="352"/>
      <c r="O270" s="352"/>
      <c r="P270" s="352"/>
      <c r="Q270" s="352"/>
    </row>
    <row r="271" spans="3:17" s="5" customFormat="1">
      <c r="C271" s="352"/>
      <c r="D271" s="352"/>
      <c r="E271" s="352"/>
      <c r="F271" s="352"/>
      <c r="G271" s="352"/>
      <c r="H271" s="352"/>
      <c r="I271" s="352"/>
      <c r="J271" s="352"/>
      <c r="K271" s="352"/>
      <c r="L271" s="352"/>
      <c r="M271" s="352"/>
      <c r="N271" s="352"/>
      <c r="O271" s="352"/>
      <c r="P271" s="352"/>
      <c r="Q271" s="352"/>
    </row>
    <row r="272" spans="3:17" s="5" customFormat="1">
      <c r="C272" s="352"/>
      <c r="D272" s="352"/>
      <c r="E272" s="352"/>
      <c r="F272" s="352"/>
      <c r="G272" s="352"/>
      <c r="H272" s="352"/>
      <c r="I272" s="352"/>
      <c r="J272" s="352"/>
      <c r="K272" s="352"/>
      <c r="L272" s="352"/>
      <c r="M272" s="352"/>
      <c r="N272" s="352"/>
      <c r="O272" s="352"/>
      <c r="P272" s="352"/>
      <c r="Q272" s="352"/>
    </row>
    <row r="273" spans="3:17" s="5" customFormat="1">
      <c r="C273" s="352"/>
      <c r="D273" s="352"/>
      <c r="E273" s="352"/>
      <c r="F273" s="352"/>
      <c r="G273" s="352"/>
      <c r="H273" s="352"/>
      <c r="I273" s="352"/>
      <c r="J273" s="352"/>
      <c r="K273" s="352"/>
      <c r="L273" s="352"/>
      <c r="M273" s="352"/>
      <c r="N273" s="352"/>
      <c r="O273" s="352"/>
      <c r="P273" s="352"/>
      <c r="Q273" s="352"/>
    </row>
    <row r="274" spans="3:17" s="5" customFormat="1">
      <c r="C274" s="352"/>
      <c r="D274" s="352"/>
      <c r="E274" s="352"/>
      <c r="F274" s="352"/>
      <c r="G274" s="352"/>
      <c r="H274" s="352"/>
      <c r="I274" s="352"/>
      <c r="J274" s="352"/>
      <c r="K274" s="352"/>
      <c r="L274" s="352"/>
      <c r="M274" s="352"/>
      <c r="N274" s="352"/>
      <c r="O274" s="352"/>
      <c r="P274" s="352"/>
      <c r="Q274" s="352"/>
    </row>
    <row r="275" spans="3:17" s="5" customFormat="1">
      <c r="C275" s="352"/>
      <c r="D275" s="352"/>
      <c r="E275" s="352"/>
      <c r="F275" s="352"/>
      <c r="G275" s="352"/>
      <c r="H275" s="352"/>
      <c r="I275" s="352"/>
      <c r="J275" s="352"/>
      <c r="K275" s="352"/>
      <c r="L275" s="352"/>
      <c r="M275" s="352"/>
      <c r="N275" s="352"/>
      <c r="O275" s="352"/>
      <c r="P275" s="352"/>
      <c r="Q275" s="352"/>
    </row>
    <row r="276" spans="3:17" s="5" customFormat="1">
      <c r="C276" s="352"/>
      <c r="D276" s="352"/>
      <c r="E276" s="352"/>
      <c r="F276" s="352"/>
      <c r="G276" s="352"/>
      <c r="H276" s="352"/>
      <c r="I276" s="352"/>
      <c r="J276" s="352"/>
      <c r="K276" s="352"/>
      <c r="L276" s="352"/>
      <c r="M276" s="352"/>
      <c r="N276" s="352"/>
      <c r="O276" s="352"/>
      <c r="P276" s="352"/>
      <c r="Q276" s="352"/>
    </row>
    <row r="277" spans="3:17" s="5" customFormat="1">
      <c r="C277" s="352"/>
      <c r="D277" s="352"/>
      <c r="E277" s="352"/>
      <c r="F277" s="352"/>
      <c r="G277" s="352"/>
      <c r="H277" s="352"/>
      <c r="I277" s="352"/>
      <c r="J277" s="352"/>
      <c r="K277" s="352"/>
      <c r="L277" s="352"/>
      <c r="M277" s="352"/>
      <c r="N277" s="352"/>
      <c r="O277" s="352"/>
      <c r="P277" s="352"/>
      <c r="Q277" s="352"/>
    </row>
    <row r="278" spans="3:17" s="5" customFormat="1">
      <c r="C278" s="352"/>
      <c r="D278" s="352"/>
      <c r="E278" s="352"/>
      <c r="F278" s="352"/>
      <c r="G278" s="352"/>
      <c r="H278" s="352"/>
      <c r="I278" s="352"/>
      <c r="J278" s="352"/>
      <c r="K278" s="352"/>
      <c r="L278" s="352"/>
      <c r="M278" s="352"/>
      <c r="N278" s="352"/>
      <c r="O278" s="352"/>
      <c r="P278" s="352"/>
      <c r="Q278" s="352"/>
    </row>
    <row r="279" spans="3:17" s="5" customFormat="1">
      <c r="C279" s="352"/>
      <c r="D279" s="352"/>
      <c r="E279" s="352"/>
      <c r="F279" s="352"/>
      <c r="G279" s="352"/>
      <c r="H279" s="352"/>
      <c r="I279" s="352"/>
      <c r="J279" s="352"/>
      <c r="K279" s="352"/>
      <c r="L279" s="352"/>
      <c r="M279" s="352"/>
      <c r="N279" s="352"/>
      <c r="O279" s="352"/>
      <c r="P279" s="352"/>
      <c r="Q279" s="352"/>
    </row>
    <row r="280" spans="3:17" s="5" customFormat="1">
      <c r="C280" s="352"/>
      <c r="D280" s="352"/>
      <c r="E280" s="352"/>
      <c r="F280" s="352"/>
      <c r="G280" s="352"/>
      <c r="H280" s="352"/>
      <c r="I280" s="352"/>
      <c r="J280" s="352"/>
      <c r="K280" s="352"/>
      <c r="L280" s="352"/>
      <c r="M280" s="352"/>
      <c r="N280" s="352"/>
      <c r="O280" s="352"/>
      <c r="P280" s="352"/>
      <c r="Q280" s="352"/>
    </row>
    <row r="281" spans="3:17" s="5" customFormat="1">
      <c r="C281" s="352"/>
      <c r="D281" s="352"/>
      <c r="E281" s="352"/>
      <c r="F281" s="352"/>
      <c r="G281" s="352"/>
      <c r="H281" s="352"/>
      <c r="I281" s="352"/>
      <c r="J281" s="352"/>
      <c r="K281" s="352"/>
      <c r="L281" s="352"/>
      <c r="M281" s="352"/>
      <c r="N281" s="352"/>
      <c r="O281" s="352"/>
      <c r="P281" s="352"/>
      <c r="Q281" s="352"/>
    </row>
    <row r="282" spans="3:17" s="5" customFormat="1">
      <c r="C282" s="352"/>
      <c r="D282" s="352"/>
      <c r="E282" s="352"/>
      <c r="F282" s="352"/>
      <c r="G282" s="352"/>
      <c r="H282" s="352"/>
      <c r="I282" s="352"/>
      <c r="J282" s="352"/>
      <c r="K282" s="352"/>
      <c r="L282" s="352"/>
      <c r="M282" s="352"/>
      <c r="N282" s="352"/>
      <c r="O282" s="352"/>
      <c r="P282" s="352"/>
      <c r="Q282" s="352"/>
    </row>
    <row r="283" spans="3:17" s="5" customFormat="1">
      <c r="C283" s="352"/>
      <c r="D283" s="352"/>
      <c r="E283" s="352"/>
      <c r="F283" s="352"/>
      <c r="G283" s="352"/>
      <c r="H283" s="352"/>
      <c r="I283" s="352"/>
      <c r="J283" s="352"/>
      <c r="K283" s="352"/>
      <c r="L283" s="352"/>
      <c r="M283" s="352"/>
      <c r="N283" s="352"/>
      <c r="O283" s="352"/>
      <c r="P283" s="352"/>
      <c r="Q283" s="352"/>
    </row>
    <row r="284" spans="3:17" s="5" customFormat="1">
      <c r="C284" s="352"/>
      <c r="D284" s="352"/>
      <c r="E284" s="352"/>
      <c r="F284" s="352"/>
      <c r="G284" s="352"/>
      <c r="H284" s="352"/>
      <c r="I284" s="352"/>
      <c r="J284" s="352"/>
      <c r="K284" s="352"/>
      <c r="L284" s="352"/>
      <c r="M284" s="352"/>
      <c r="N284" s="352"/>
      <c r="O284" s="352"/>
      <c r="P284" s="352"/>
      <c r="Q284" s="352"/>
    </row>
    <row r="285" spans="3:17" s="5" customFormat="1">
      <c r="C285" s="352"/>
      <c r="D285" s="352"/>
      <c r="E285" s="352"/>
      <c r="F285" s="352"/>
      <c r="G285" s="352"/>
      <c r="H285" s="352"/>
      <c r="I285" s="352"/>
      <c r="J285" s="352"/>
      <c r="K285" s="352"/>
      <c r="L285" s="352"/>
      <c r="M285" s="352"/>
      <c r="N285" s="352"/>
      <c r="O285" s="352"/>
      <c r="P285" s="352"/>
      <c r="Q285" s="352"/>
    </row>
    <row r="286" spans="3:17" s="5" customFormat="1">
      <c r="C286" s="352"/>
      <c r="D286" s="352"/>
      <c r="E286" s="352"/>
      <c r="F286" s="352"/>
      <c r="G286" s="352"/>
      <c r="H286" s="352"/>
      <c r="I286" s="352"/>
      <c r="J286" s="352"/>
      <c r="K286" s="352"/>
      <c r="L286" s="352"/>
      <c r="M286" s="352"/>
      <c r="N286" s="352"/>
      <c r="O286" s="352"/>
      <c r="P286" s="352"/>
      <c r="Q286" s="352"/>
    </row>
    <row r="287" spans="3:17" s="5" customFormat="1">
      <c r="C287" s="352"/>
      <c r="D287" s="352"/>
      <c r="E287" s="352"/>
      <c r="F287" s="352"/>
      <c r="G287" s="352"/>
      <c r="H287" s="352"/>
      <c r="I287" s="352"/>
      <c r="J287" s="352"/>
      <c r="K287" s="352"/>
      <c r="L287" s="352"/>
      <c r="M287" s="352"/>
      <c r="N287" s="352"/>
      <c r="O287" s="352"/>
      <c r="P287" s="352"/>
      <c r="Q287" s="352"/>
    </row>
    <row r="288" spans="3:17" s="5" customFormat="1">
      <c r="C288" s="352"/>
      <c r="D288" s="352"/>
      <c r="E288" s="352"/>
      <c r="F288" s="352"/>
      <c r="G288" s="352"/>
      <c r="H288" s="352"/>
      <c r="I288" s="352"/>
      <c r="J288" s="352"/>
      <c r="K288" s="352"/>
      <c r="L288" s="352"/>
      <c r="M288" s="352"/>
      <c r="N288" s="352"/>
      <c r="O288" s="352"/>
      <c r="P288" s="352"/>
      <c r="Q288" s="352"/>
    </row>
    <row r="289" spans="3:17" s="5" customFormat="1">
      <c r="C289" s="352"/>
      <c r="D289" s="352"/>
      <c r="E289" s="352"/>
      <c r="F289" s="352"/>
      <c r="G289" s="352"/>
      <c r="H289" s="352"/>
      <c r="I289" s="352"/>
      <c r="J289" s="352"/>
      <c r="K289" s="352"/>
      <c r="L289" s="352"/>
      <c r="M289" s="352"/>
      <c r="N289" s="352"/>
      <c r="O289" s="352"/>
      <c r="P289" s="352"/>
      <c r="Q289" s="352"/>
    </row>
    <row r="290" spans="3:17" s="5" customFormat="1">
      <c r="C290" s="352"/>
      <c r="D290" s="352"/>
      <c r="E290" s="352"/>
      <c r="F290" s="352"/>
      <c r="G290" s="352"/>
      <c r="H290" s="352"/>
      <c r="I290" s="352"/>
      <c r="J290" s="352"/>
      <c r="K290" s="352"/>
      <c r="L290" s="352"/>
      <c r="M290" s="352"/>
      <c r="N290" s="352"/>
      <c r="O290" s="352"/>
      <c r="P290" s="352"/>
      <c r="Q290" s="352"/>
    </row>
    <row r="291" spans="3:17" s="5" customFormat="1">
      <c r="C291" s="352"/>
      <c r="D291" s="352"/>
      <c r="E291" s="352"/>
      <c r="F291" s="352"/>
      <c r="G291" s="352"/>
      <c r="H291" s="352"/>
      <c r="I291" s="352"/>
      <c r="J291" s="352"/>
      <c r="K291" s="352"/>
      <c r="L291" s="352"/>
      <c r="M291" s="352"/>
      <c r="N291" s="352"/>
      <c r="O291" s="352"/>
      <c r="P291" s="352"/>
      <c r="Q291" s="352"/>
    </row>
    <row r="292" spans="3:17" s="5" customFormat="1">
      <c r="C292" s="352"/>
      <c r="D292" s="352"/>
      <c r="E292" s="352"/>
      <c r="F292" s="352"/>
      <c r="G292" s="352"/>
      <c r="H292" s="352"/>
      <c r="I292" s="352"/>
      <c r="J292" s="352"/>
      <c r="K292" s="352"/>
      <c r="L292" s="352"/>
      <c r="M292" s="352"/>
      <c r="N292" s="352"/>
      <c r="O292" s="352"/>
      <c r="P292" s="352"/>
      <c r="Q292" s="352"/>
    </row>
    <row r="293" spans="3:17" s="5" customFormat="1">
      <c r="C293" s="352"/>
      <c r="D293" s="352"/>
      <c r="E293" s="352"/>
      <c r="F293" s="352"/>
      <c r="G293" s="352"/>
      <c r="H293" s="352"/>
      <c r="I293" s="352"/>
      <c r="J293" s="352"/>
      <c r="K293" s="352"/>
      <c r="L293" s="352"/>
      <c r="M293" s="352"/>
      <c r="N293" s="352"/>
      <c r="O293" s="352"/>
      <c r="P293" s="352"/>
      <c r="Q293" s="352"/>
    </row>
    <row r="294" spans="3:17" s="5" customFormat="1">
      <c r="C294" s="352"/>
      <c r="D294" s="352"/>
      <c r="E294" s="352"/>
      <c r="F294" s="352"/>
      <c r="G294" s="352"/>
      <c r="H294" s="352"/>
      <c r="I294" s="352"/>
      <c r="J294" s="352"/>
      <c r="K294" s="352"/>
      <c r="L294" s="352"/>
      <c r="M294" s="352"/>
      <c r="N294" s="352"/>
      <c r="O294" s="352"/>
      <c r="P294" s="352"/>
      <c r="Q294" s="352"/>
    </row>
    <row r="295" spans="3:17" s="5" customFormat="1">
      <c r="C295" s="352"/>
      <c r="D295" s="352"/>
      <c r="E295" s="352"/>
      <c r="F295" s="352"/>
      <c r="G295" s="352"/>
      <c r="H295" s="352"/>
      <c r="I295" s="352"/>
      <c r="J295" s="352"/>
      <c r="K295" s="352"/>
      <c r="L295" s="352"/>
      <c r="M295" s="352"/>
      <c r="N295" s="352"/>
      <c r="O295" s="352"/>
      <c r="P295" s="352"/>
      <c r="Q295" s="352"/>
    </row>
    <row r="296" spans="3:17" s="5" customFormat="1">
      <c r="C296" s="352"/>
      <c r="D296" s="352"/>
      <c r="E296" s="352"/>
      <c r="F296" s="352"/>
      <c r="G296" s="352"/>
      <c r="H296" s="352"/>
      <c r="I296" s="352"/>
      <c r="J296" s="352"/>
      <c r="K296" s="352"/>
      <c r="L296" s="352"/>
      <c r="M296" s="352"/>
      <c r="N296" s="352"/>
      <c r="O296" s="352"/>
      <c r="P296" s="352"/>
      <c r="Q296" s="352"/>
    </row>
    <row r="297" spans="3:17" s="5" customFormat="1">
      <c r="C297" s="352"/>
      <c r="D297" s="352"/>
      <c r="E297" s="352"/>
      <c r="F297" s="352"/>
      <c r="G297" s="352"/>
      <c r="H297" s="352"/>
      <c r="I297" s="352"/>
      <c r="J297" s="352"/>
      <c r="K297" s="352"/>
      <c r="L297" s="352"/>
      <c r="M297" s="352"/>
      <c r="N297" s="352"/>
      <c r="O297" s="352"/>
      <c r="P297" s="352"/>
      <c r="Q297" s="352"/>
    </row>
    <row r="298" spans="3:17" s="5" customFormat="1">
      <c r="C298" s="352"/>
      <c r="D298" s="352"/>
      <c r="E298" s="352"/>
      <c r="F298" s="352"/>
      <c r="G298" s="352"/>
      <c r="H298" s="352"/>
      <c r="I298" s="352"/>
      <c r="J298" s="352"/>
      <c r="K298" s="352"/>
      <c r="L298" s="352"/>
      <c r="M298" s="352"/>
      <c r="N298" s="352"/>
      <c r="O298" s="352"/>
      <c r="P298" s="352"/>
      <c r="Q298" s="352"/>
    </row>
    <row r="299" spans="3:17" s="5" customFormat="1">
      <c r="C299" s="352"/>
      <c r="D299" s="352"/>
      <c r="E299" s="352"/>
      <c r="F299" s="352"/>
      <c r="G299" s="352"/>
      <c r="H299" s="352"/>
      <c r="I299" s="352"/>
      <c r="J299" s="352"/>
      <c r="K299" s="352"/>
      <c r="L299" s="352"/>
      <c r="M299" s="352"/>
      <c r="N299" s="352"/>
      <c r="O299" s="352"/>
      <c r="P299" s="352"/>
      <c r="Q299" s="352"/>
    </row>
    <row r="300" spans="3:17" s="5" customFormat="1">
      <c r="C300" s="352"/>
      <c r="D300" s="352"/>
      <c r="E300" s="352"/>
      <c r="F300" s="352"/>
      <c r="G300" s="352"/>
      <c r="H300" s="352"/>
      <c r="I300" s="352"/>
      <c r="J300" s="352"/>
      <c r="K300" s="352"/>
      <c r="L300" s="352"/>
      <c r="M300" s="352"/>
      <c r="N300" s="352"/>
      <c r="O300" s="352"/>
      <c r="P300" s="352"/>
      <c r="Q300" s="352"/>
    </row>
    <row r="301" spans="3:17" s="5" customFormat="1">
      <c r="C301" s="352"/>
      <c r="D301" s="352"/>
      <c r="E301" s="352"/>
      <c r="F301" s="352"/>
      <c r="G301" s="352"/>
      <c r="H301" s="352"/>
      <c r="I301" s="352"/>
      <c r="J301" s="352"/>
      <c r="K301" s="352"/>
      <c r="L301" s="352"/>
      <c r="M301" s="352"/>
      <c r="N301" s="352"/>
      <c r="O301" s="352"/>
      <c r="P301" s="352"/>
      <c r="Q301" s="352"/>
    </row>
    <row r="302" spans="3:17" s="5" customFormat="1">
      <c r="C302" s="352"/>
      <c r="D302" s="352"/>
      <c r="E302" s="352"/>
      <c r="F302" s="352"/>
      <c r="G302" s="352"/>
      <c r="H302" s="352"/>
      <c r="I302" s="352"/>
      <c r="J302" s="352"/>
      <c r="K302" s="352"/>
      <c r="L302" s="352"/>
      <c r="M302" s="352"/>
      <c r="N302" s="352"/>
      <c r="O302" s="352"/>
      <c r="P302" s="352"/>
      <c r="Q302" s="352"/>
    </row>
    <row r="303" spans="3:17" s="5" customFormat="1">
      <c r="C303" s="352"/>
      <c r="D303" s="352"/>
      <c r="E303" s="352"/>
      <c r="F303" s="352"/>
      <c r="G303" s="352"/>
      <c r="H303" s="352"/>
      <c r="I303" s="352"/>
      <c r="J303" s="352"/>
      <c r="K303" s="352"/>
      <c r="L303" s="352"/>
      <c r="M303" s="352"/>
      <c r="N303" s="352"/>
      <c r="O303" s="352"/>
      <c r="P303" s="352"/>
      <c r="Q303" s="352"/>
    </row>
    <row r="304" spans="3:17" s="5" customFormat="1">
      <c r="C304" s="352"/>
      <c r="D304" s="352"/>
      <c r="E304" s="352"/>
      <c r="F304" s="352"/>
      <c r="G304" s="352"/>
      <c r="H304" s="352"/>
      <c r="I304" s="352"/>
      <c r="J304" s="352"/>
      <c r="K304" s="352"/>
      <c r="L304" s="352"/>
      <c r="M304" s="352"/>
      <c r="N304" s="352"/>
      <c r="O304" s="352"/>
      <c r="P304" s="352"/>
      <c r="Q304" s="352"/>
    </row>
    <row r="305" spans="3:17" s="5" customFormat="1">
      <c r="C305" s="352"/>
      <c r="D305" s="352"/>
      <c r="E305" s="352"/>
      <c r="F305" s="352"/>
      <c r="G305" s="352"/>
      <c r="H305" s="352"/>
      <c r="I305" s="352"/>
      <c r="J305" s="352"/>
      <c r="K305" s="352"/>
      <c r="L305" s="352"/>
      <c r="M305" s="352"/>
      <c r="N305" s="352"/>
      <c r="O305" s="352"/>
      <c r="P305" s="352"/>
      <c r="Q305" s="352"/>
    </row>
    <row r="306" spans="3:17" s="5" customFormat="1">
      <c r="C306" s="352"/>
      <c r="D306" s="352"/>
      <c r="E306" s="352"/>
      <c r="F306" s="352"/>
      <c r="G306" s="352"/>
      <c r="H306" s="352"/>
      <c r="I306" s="352"/>
      <c r="J306" s="352"/>
      <c r="K306" s="352"/>
      <c r="L306" s="352"/>
      <c r="M306" s="352"/>
      <c r="N306" s="352"/>
      <c r="O306" s="352"/>
      <c r="P306" s="352"/>
      <c r="Q306" s="352"/>
    </row>
    <row r="307" spans="3:17" s="5" customFormat="1">
      <c r="C307" s="352"/>
      <c r="D307" s="352"/>
      <c r="E307" s="352"/>
      <c r="F307" s="352"/>
      <c r="G307" s="352"/>
      <c r="H307" s="352"/>
      <c r="I307" s="352"/>
      <c r="J307" s="352"/>
      <c r="K307" s="352"/>
      <c r="L307" s="352"/>
      <c r="M307" s="352"/>
      <c r="N307" s="352"/>
      <c r="O307" s="352"/>
      <c r="P307" s="352"/>
      <c r="Q307" s="352"/>
    </row>
    <row r="308" spans="3:17" s="5" customFormat="1">
      <c r="C308" s="352"/>
      <c r="D308" s="352"/>
      <c r="E308" s="352"/>
      <c r="F308" s="352"/>
      <c r="G308" s="352"/>
      <c r="H308" s="352"/>
      <c r="I308" s="352"/>
      <c r="J308" s="352"/>
      <c r="K308" s="352"/>
      <c r="L308" s="352"/>
      <c r="M308" s="352"/>
      <c r="N308" s="352"/>
      <c r="O308" s="352"/>
      <c r="P308" s="352"/>
      <c r="Q308" s="352"/>
    </row>
    <row r="309" spans="3:17" s="5" customFormat="1">
      <c r="C309" s="352"/>
      <c r="D309" s="352"/>
      <c r="E309" s="352"/>
      <c r="F309" s="352"/>
      <c r="G309" s="352"/>
      <c r="H309" s="352"/>
      <c r="I309" s="352"/>
      <c r="J309" s="352"/>
      <c r="K309" s="352"/>
      <c r="L309" s="352"/>
      <c r="M309" s="352"/>
      <c r="N309" s="352"/>
      <c r="O309" s="352"/>
      <c r="P309" s="352"/>
      <c r="Q309" s="352"/>
    </row>
    <row r="310" spans="3:17" s="5" customFormat="1">
      <c r="C310" s="352"/>
      <c r="D310" s="352"/>
      <c r="E310" s="352"/>
      <c r="F310" s="352"/>
      <c r="G310" s="352"/>
      <c r="H310" s="352"/>
      <c r="I310" s="352"/>
      <c r="J310" s="352"/>
      <c r="K310" s="352"/>
      <c r="L310" s="352"/>
      <c r="M310" s="352"/>
      <c r="N310" s="352"/>
      <c r="O310" s="352"/>
      <c r="P310" s="352"/>
      <c r="Q310" s="352"/>
    </row>
    <row r="311" spans="3:17" s="5" customFormat="1">
      <c r="C311" s="352"/>
      <c r="D311" s="352"/>
      <c r="E311" s="352"/>
      <c r="F311" s="352"/>
      <c r="G311" s="352"/>
      <c r="H311" s="352"/>
      <c r="I311" s="352"/>
      <c r="J311" s="352"/>
      <c r="K311" s="352"/>
      <c r="L311" s="352"/>
      <c r="M311" s="352"/>
      <c r="N311" s="352"/>
      <c r="O311" s="352"/>
      <c r="P311" s="352"/>
      <c r="Q311" s="352"/>
    </row>
  </sheetData>
  <mergeCells count="6">
    <mergeCell ref="B70:Q70"/>
    <mergeCell ref="B2:Q2"/>
    <mergeCell ref="B3:B4"/>
    <mergeCell ref="C3:C4"/>
    <mergeCell ref="D3:D4"/>
    <mergeCell ref="Q3:Q4"/>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136-7DE2-0549-8607-8ED6C957802B}">
  <sheetPr>
    <tabColor rgb="FF7030A0"/>
  </sheetPr>
  <dimension ref="A1:BS152"/>
  <sheetViews>
    <sheetView zoomScaleNormal="100" zoomScaleSheetLayoutView="100" workbookViewId="0">
      <selection activeCell="E3" sqref="E3:I3"/>
    </sheetView>
  </sheetViews>
  <sheetFormatPr baseColWidth="10" defaultColWidth="13.5" defaultRowHeight="13"/>
  <cols>
    <col min="1" max="1" width="1" style="5" customWidth="1"/>
    <col min="2" max="2" width="7.1640625" customWidth="1"/>
    <col min="3" max="4" width="26.6640625" style="150" customWidth="1"/>
    <col min="5" max="9" width="14.83203125" style="57" customWidth="1"/>
    <col min="10" max="10" width="10.6640625" style="150" customWidth="1"/>
    <col min="11" max="12" width="10.6640625" customWidth="1"/>
    <col min="13" max="14" width="11.33203125" style="164" customWidth="1"/>
    <col min="15" max="15" width="2" style="5" customWidth="1"/>
    <col min="16" max="17" width="11.33203125" customWidth="1"/>
    <col min="18" max="71" width="13.5" style="5"/>
  </cols>
  <sheetData>
    <row r="1" spans="1:71" ht="43.5" customHeight="1">
      <c r="B1" s="533" t="s">
        <v>184</v>
      </c>
      <c r="C1" s="534"/>
      <c r="D1" s="534"/>
      <c r="E1" s="534"/>
      <c r="F1" s="534"/>
      <c r="G1" s="534"/>
      <c r="H1" s="534"/>
      <c r="I1" s="534"/>
      <c r="J1" s="534"/>
      <c r="K1" s="534"/>
      <c r="L1" s="534"/>
      <c r="M1" s="534"/>
      <c r="N1" s="534"/>
      <c r="O1" s="534"/>
      <c r="P1" s="534"/>
      <c r="Q1" s="535"/>
    </row>
    <row r="2" spans="1:71" ht="27.75" customHeight="1">
      <c r="B2" s="129"/>
      <c r="C2" s="203"/>
      <c r="D2" s="260" t="s">
        <v>180</v>
      </c>
      <c r="E2" s="540" t="str">
        <f>IF('Dévelopment Budget - SOMMAIRE'!B3="","",'Dévelopment Budget - SOMMAIRE'!B3)</f>
        <v/>
      </c>
      <c r="F2" s="540"/>
      <c r="G2" s="540"/>
      <c r="H2" s="540"/>
      <c r="I2" s="540"/>
      <c r="J2" s="153"/>
      <c r="K2" s="132"/>
      <c r="L2" s="5"/>
      <c r="M2" s="183"/>
      <c r="N2" s="183"/>
      <c r="P2" s="5"/>
      <c r="Q2" s="5"/>
    </row>
    <row r="3" spans="1:71" ht="26.25" customHeight="1">
      <c r="B3" s="130"/>
      <c r="C3" s="157"/>
      <c r="D3" s="261" t="s">
        <v>181</v>
      </c>
      <c r="E3" s="541" t="s">
        <v>243</v>
      </c>
      <c r="F3" s="542"/>
      <c r="G3" s="542"/>
      <c r="H3" s="542"/>
      <c r="I3" s="542"/>
      <c r="J3" s="154"/>
      <c r="K3" s="133"/>
      <c r="L3" s="5"/>
      <c r="M3" s="183"/>
      <c r="N3" s="183"/>
      <c r="P3" s="5"/>
      <c r="Q3" s="5"/>
    </row>
    <row r="4" spans="1:71" ht="29.25" customHeight="1">
      <c r="B4" s="130"/>
      <c r="C4" s="204"/>
      <c r="D4" s="261" t="s">
        <v>183</v>
      </c>
      <c r="E4" s="543"/>
      <c r="F4" s="543"/>
      <c r="G4" s="543"/>
      <c r="H4" s="543"/>
      <c r="I4" s="543"/>
      <c r="J4" s="155"/>
      <c r="K4" s="131"/>
      <c r="L4" s="5"/>
      <c r="M4" s="183"/>
      <c r="N4" s="183"/>
      <c r="P4" s="5"/>
      <c r="Q4" s="5"/>
    </row>
    <row r="5" spans="1:71" ht="21.75" customHeight="1">
      <c r="B5" s="130"/>
      <c r="C5" s="204"/>
      <c r="D5" s="262" t="s">
        <v>182</v>
      </c>
      <c r="E5" s="544"/>
      <c r="F5" s="544"/>
      <c r="G5" s="544"/>
      <c r="H5" s="544"/>
      <c r="I5" s="544"/>
      <c r="J5" s="156"/>
      <c r="K5" s="131"/>
      <c r="L5" s="5"/>
      <c r="M5" s="184"/>
      <c r="N5" s="185" t="s">
        <v>47</v>
      </c>
      <c r="P5" s="5"/>
      <c r="Q5" s="5"/>
    </row>
    <row r="6" spans="1:71" ht="19.5" customHeight="1">
      <c r="B6" s="130"/>
      <c r="C6" s="204"/>
      <c r="D6" s="204"/>
      <c r="E6" s="134"/>
      <c r="F6" s="135"/>
      <c r="G6" s="136"/>
      <c r="H6" s="137"/>
      <c r="I6" s="131"/>
      <c r="J6" s="157"/>
      <c r="K6" s="131"/>
      <c r="L6" s="5"/>
      <c r="M6" s="183"/>
      <c r="N6" s="185" t="s">
        <v>145</v>
      </c>
      <c r="P6" s="5"/>
      <c r="Q6" s="5"/>
    </row>
    <row r="7" spans="1:71" s="46" customFormat="1" ht="52" customHeight="1">
      <c r="A7" s="200"/>
      <c r="B7" s="312" t="s">
        <v>172</v>
      </c>
      <c r="C7" s="312" t="s">
        <v>4</v>
      </c>
      <c r="D7" s="312" t="s">
        <v>206</v>
      </c>
      <c r="E7" s="324" t="s">
        <v>185</v>
      </c>
      <c r="F7" s="324" t="s">
        <v>186</v>
      </c>
      <c r="G7" s="324" t="s">
        <v>2</v>
      </c>
      <c r="H7" s="325" t="s">
        <v>187</v>
      </c>
      <c r="I7" s="326" t="s">
        <v>188</v>
      </c>
      <c r="J7" s="327" t="s">
        <v>198</v>
      </c>
      <c r="K7" s="328"/>
      <c r="L7" s="328"/>
      <c r="M7" s="256" t="s">
        <v>250</v>
      </c>
      <c r="N7" s="70" t="s">
        <v>46</v>
      </c>
      <c r="O7" s="275"/>
      <c r="P7" s="256" t="s">
        <v>250</v>
      </c>
      <c r="Q7" s="70" t="s">
        <v>46</v>
      </c>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row>
    <row r="8" spans="1:71" s="46" customFormat="1" ht="15.75" customHeight="1">
      <c r="A8" s="200"/>
      <c r="B8" s="138"/>
      <c r="C8" s="138"/>
      <c r="D8" s="138"/>
      <c r="E8" s="47"/>
      <c r="F8" s="47"/>
      <c r="G8" s="47"/>
      <c r="H8" s="47"/>
      <c r="I8" s="47"/>
      <c r="J8" s="536"/>
      <c r="K8" s="537"/>
      <c r="L8" s="538"/>
      <c r="M8" s="177"/>
      <c r="N8" s="186"/>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row>
    <row r="9" spans="1:71" s="46" customFormat="1" ht="15" customHeight="1">
      <c r="A9" s="200"/>
      <c r="B9" s="313">
        <v>1</v>
      </c>
      <c r="C9" s="263" t="s">
        <v>26</v>
      </c>
      <c r="D9" s="139"/>
      <c r="E9" s="48"/>
      <c r="F9" s="48"/>
      <c r="G9" s="48"/>
      <c r="H9" s="48"/>
      <c r="I9" s="49"/>
      <c r="J9" s="530"/>
      <c r="K9" s="530"/>
      <c r="L9" s="530"/>
      <c r="M9" s="178"/>
      <c r="N9" s="188"/>
      <c r="O9" s="200"/>
      <c r="P9" s="216"/>
      <c r="Q9" s="216"/>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row>
    <row r="10" spans="1:71" s="46" customFormat="1" ht="14">
      <c r="A10" s="200"/>
      <c r="B10" s="314">
        <v>1.01</v>
      </c>
      <c r="C10" s="15" t="s">
        <v>27</v>
      </c>
      <c r="D10" s="362"/>
      <c r="E10" s="446">
        <v>0</v>
      </c>
      <c r="F10" s="446">
        <v>0</v>
      </c>
      <c r="G10" s="447">
        <f>SUM(E10:F10)</f>
        <v>0</v>
      </c>
      <c r="H10" s="448">
        <f>'Dévelopment Budget - SOMMAIRE'!D8</f>
        <v>0</v>
      </c>
      <c r="I10" s="449">
        <f>H10-G10</f>
        <v>0</v>
      </c>
      <c r="J10" s="528"/>
      <c r="K10" s="528"/>
      <c r="L10" s="528"/>
      <c r="M10" s="186" t="s">
        <v>145</v>
      </c>
      <c r="N10" s="186" t="s">
        <v>145</v>
      </c>
      <c r="O10" s="200"/>
      <c r="P10" s="441" t="str">
        <f>IF(OR(M10="Oui",M10="Yes"),G10,"")</f>
        <v/>
      </c>
      <c r="Q10" s="441" t="str">
        <f>IF(OR(N10="Oui",N10="Yes"),G10,"")</f>
        <v/>
      </c>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row>
    <row r="11" spans="1:71" s="51" customFormat="1" ht="14" customHeight="1">
      <c r="A11" s="201"/>
      <c r="B11" s="315"/>
      <c r="C11" s="205" t="s">
        <v>15</v>
      </c>
      <c r="D11" s="205"/>
      <c r="E11" s="450">
        <f>SUM(E10:E10)</f>
        <v>0</v>
      </c>
      <c r="F11" s="450">
        <f>SUM(F10:F10)</f>
        <v>0</v>
      </c>
      <c r="G11" s="450">
        <f>SUM(G10:G10)</f>
        <v>0</v>
      </c>
      <c r="H11" s="450">
        <f>SUM(H10:H10)</f>
        <v>0</v>
      </c>
      <c r="I11" s="450">
        <f t="shared" ref="I11:I23" si="0">+H11-G11</f>
        <v>0</v>
      </c>
      <c r="J11" s="539"/>
      <c r="K11" s="539"/>
      <c r="L11" s="539"/>
      <c r="M11" s="187"/>
      <c r="N11" s="187"/>
      <c r="O11" s="201"/>
      <c r="P11" s="215"/>
      <c r="Q11" s="215"/>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row>
    <row r="12" spans="1:71" s="51" customFormat="1" ht="14" customHeight="1">
      <c r="A12" s="201"/>
      <c r="B12" s="316"/>
      <c r="C12" s="206"/>
      <c r="D12" s="206"/>
      <c r="E12" s="52"/>
      <c r="F12" s="52"/>
      <c r="G12" s="52"/>
      <c r="H12" s="52"/>
      <c r="I12" s="53"/>
      <c r="J12" s="549"/>
      <c r="K12" s="549"/>
      <c r="L12" s="549"/>
      <c r="M12" s="186"/>
      <c r="N12" s="186"/>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row>
    <row r="13" spans="1:71" s="51" customFormat="1" ht="14" customHeight="1">
      <c r="A13" s="201"/>
      <c r="B13" s="313">
        <v>2</v>
      </c>
      <c r="C13" s="264" t="s">
        <v>35</v>
      </c>
      <c r="D13" s="139"/>
      <c r="E13" s="48"/>
      <c r="F13" s="48"/>
      <c r="G13" s="48"/>
      <c r="H13" s="48"/>
      <c r="I13" s="49"/>
      <c r="J13" s="530"/>
      <c r="K13" s="530"/>
      <c r="L13" s="530"/>
      <c r="M13" s="178"/>
      <c r="N13" s="188"/>
      <c r="O13" s="201"/>
      <c r="P13" s="218"/>
      <c r="Q13" s="218"/>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row>
    <row r="14" spans="1:71" ht="14">
      <c r="B14" s="317">
        <v>2.0099999999999998</v>
      </c>
      <c r="C14" s="15" t="s">
        <v>36</v>
      </c>
      <c r="D14" s="362"/>
      <c r="E14" s="446">
        <v>0</v>
      </c>
      <c r="F14" s="446">
        <v>0</v>
      </c>
      <c r="G14" s="447">
        <f t="shared" ref="G14:G22" si="1">SUM(E14:F14)</f>
        <v>0</v>
      </c>
      <c r="H14" s="448">
        <f>'Dévelopment Budget - SOMMAIRE'!D12</f>
        <v>0</v>
      </c>
      <c r="I14" s="449">
        <f t="shared" ref="I14:I22" si="2">H14-G14</f>
        <v>0</v>
      </c>
      <c r="J14" s="523"/>
      <c r="K14" s="523"/>
      <c r="L14" s="523"/>
      <c r="M14" s="186" t="s">
        <v>145</v>
      </c>
      <c r="N14" s="186" t="s">
        <v>145</v>
      </c>
      <c r="P14" s="441" t="str">
        <f>IF(OR(M14="Oui",M14="Yes"),G14,"")</f>
        <v/>
      </c>
      <c r="Q14" s="441" t="str">
        <f>IF(OR(N14="Oui",N14="Yes"),G14,"")</f>
        <v/>
      </c>
    </row>
    <row r="15" spans="1:71" ht="14">
      <c r="B15" s="317">
        <v>2.0099999999999998</v>
      </c>
      <c r="C15" s="15" t="s">
        <v>36</v>
      </c>
      <c r="D15" s="362"/>
      <c r="E15" s="446">
        <v>0</v>
      </c>
      <c r="F15" s="446">
        <v>0</v>
      </c>
      <c r="G15" s="447">
        <f t="shared" ref="G15" si="3">SUM(E15:F15)</f>
        <v>0</v>
      </c>
      <c r="H15" s="448">
        <f>'Dévelopment Budget - SOMMAIRE'!D13</f>
        <v>0</v>
      </c>
      <c r="I15" s="449">
        <f t="shared" ref="I15" si="4">H15-G15</f>
        <v>0</v>
      </c>
      <c r="J15" s="523"/>
      <c r="K15" s="523"/>
      <c r="L15" s="523"/>
      <c r="M15" s="186" t="s">
        <v>145</v>
      </c>
      <c r="N15" s="186" t="s">
        <v>145</v>
      </c>
      <c r="P15" s="441" t="str">
        <f t="shared" ref="P15:P22" si="5">IF(OR(M15="Oui",M15="Yes"),G15,"")</f>
        <v/>
      </c>
      <c r="Q15" s="441" t="str">
        <f t="shared" ref="Q15:Q22" si="6">IF(OR(N15="Oui",N15="Yes"),G15,"")</f>
        <v/>
      </c>
    </row>
    <row r="16" spans="1:71" ht="14">
      <c r="B16" s="317">
        <v>2.0099999999999998</v>
      </c>
      <c r="C16" s="15" t="s">
        <v>36</v>
      </c>
      <c r="D16" s="362"/>
      <c r="E16" s="446">
        <v>0</v>
      </c>
      <c r="F16" s="446">
        <v>0</v>
      </c>
      <c r="G16" s="447">
        <f t="shared" ref="G16" si="7">SUM(E16:F16)</f>
        <v>0</v>
      </c>
      <c r="H16" s="448">
        <f>'Dévelopment Budget - SOMMAIRE'!D14</f>
        <v>0</v>
      </c>
      <c r="I16" s="449">
        <f t="shared" ref="I16" si="8">H16-G16</f>
        <v>0</v>
      </c>
      <c r="J16" s="523"/>
      <c r="K16" s="523"/>
      <c r="L16" s="523"/>
      <c r="M16" s="186" t="s">
        <v>145</v>
      </c>
      <c r="N16" s="186" t="s">
        <v>145</v>
      </c>
      <c r="P16" s="441" t="str">
        <f t="shared" si="5"/>
        <v/>
      </c>
      <c r="Q16" s="441" t="str">
        <f t="shared" si="6"/>
        <v/>
      </c>
    </row>
    <row r="17" spans="2:17" ht="28">
      <c r="B17" s="317">
        <v>2.0499999999999998</v>
      </c>
      <c r="C17" s="98" t="s">
        <v>189</v>
      </c>
      <c r="D17" s="362"/>
      <c r="E17" s="446">
        <v>0</v>
      </c>
      <c r="F17" s="446">
        <v>0</v>
      </c>
      <c r="G17" s="447">
        <f t="shared" si="1"/>
        <v>0</v>
      </c>
      <c r="H17" s="448">
        <f>'Dévelopment Budget - SOMMAIRE'!D15</f>
        <v>0</v>
      </c>
      <c r="I17" s="449">
        <f t="shared" si="2"/>
        <v>0</v>
      </c>
      <c r="J17" s="550"/>
      <c r="K17" s="551"/>
      <c r="L17" s="552"/>
      <c r="M17" s="186" t="s">
        <v>145</v>
      </c>
      <c r="N17" s="186" t="s">
        <v>145</v>
      </c>
      <c r="P17" s="441" t="str">
        <f t="shared" si="5"/>
        <v/>
      </c>
      <c r="Q17" s="441" t="str">
        <f t="shared" si="6"/>
        <v/>
      </c>
    </row>
    <row r="18" spans="2:17" ht="14">
      <c r="B18" s="318">
        <v>2.2000000000000002</v>
      </c>
      <c r="C18" s="15" t="s">
        <v>199</v>
      </c>
      <c r="D18" s="362"/>
      <c r="E18" s="446">
        <v>0</v>
      </c>
      <c r="F18" s="446">
        <v>0</v>
      </c>
      <c r="G18" s="447">
        <f t="shared" si="1"/>
        <v>0</v>
      </c>
      <c r="H18" s="448">
        <f>'Dévelopment Budget - SOMMAIRE'!D16</f>
        <v>0</v>
      </c>
      <c r="I18" s="449">
        <f t="shared" si="2"/>
        <v>0</v>
      </c>
      <c r="J18" s="523"/>
      <c r="K18" s="523"/>
      <c r="L18" s="523"/>
      <c r="M18" s="186" t="s">
        <v>145</v>
      </c>
      <c r="N18" s="186" t="s">
        <v>145</v>
      </c>
      <c r="P18" s="441" t="str">
        <f t="shared" si="5"/>
        <v/>
      </c>
      <c r="Q18" s="441" t="str">
        <f t="shared" si="6"/>
        <v/>
      </c>
    </row>
    <row r="19" spans="2:17" ht="14">
      <c r="B19" s="318">
        <v>2.25</v>
      </c>
      <c r="C19" s="15" t="s">
        <v>39</v>
      </c>
      <c r="D19" s="362"/>
      <c r="E19" s="446">
        <v>0</v>
      </c>
      <c r="F19" s="446">
        <v>0</v>
      </c>
      <c r="G19" s="447">
        <f t="shared" si="1"/>
        <v>0</v>
      </c>
      <c r="H19" s="448">
        <f>'Dévelopment Budget - SOMMAIRE'!D17</f>
        <v>0</v>
      </c>
      <c r="I19" s="449">
        <f t="shared" si="2"/>
        <v>0</v>
      </c>
      <c r="J19" s="523"/>
      <c r="K19" s="523"/>
      <c r="L19" s="523"/>
      <c r="M19" s="186" t="s">
        <v>145</v>
      </c>
      <c r="N19" s="186" t="s">
        <v>145</v>
      </c>
      <c r="P19" s="441" t="str">
        <f t="shared" si="5"/>
        <v/>
      </c>
      <c r="Q19" s="441" t="str">
        <f t="shared" si="6"/>
        <v/>
      </c>
    </row>
    <row r="20" spans="2:17" ht="14">
      <c r="B20" s="318">
        <v>2.25</v>
      </c>
      <c r="C20" s="15" t="s">
        <v>40</v>
      </c>
      <c r="D20" s="362"/>
      <c r="E20" s="446">
        <v>0</v>
      </c>
      <c r="F20" s="446">
        <v>0</v>
      </c>
      <c r="G20" s="447">
        <f t="shared" si="1"/>
        <v>0</v>
      </c>
      <c r="H20" s="448">
        <f>'Dévelopment Budget - SOMMAIRE'!D18</f>
        <v>0</v>
      </c>
      <c r="I20" s="449">
        <f t="shared" si="2"/>
        <v>0</v>
      </c>
      <c r="J20" s="523"/>
      <c r="K20" s="523"/>
      <c r="L20" s="523"/>
      <c r="M20" s="186" t="s">
        <v>145</v>
      </c>
      <c r="N20" s="186" t="s">
        <v>145</v>
      </c>
      <c r="P20" s="441" t="str">
        <f t="shared" si="5"/>
        <v/>
      </c>
      <c r="Q20" s="441" t="str">
        <f t="shared" si="6"/>
        <v/>
      </c>
    </row>
    <row r="21" spans="2:17" ht="14">
      <c r="B21" s="318">
        <v>2.5</v>
      </c>
      <c r="C21" s="15" t="s">
        <v>200</v>
      </c>
      <c r="D21" s="362"/>
      <c r="E21" s="446">
        <v>0</v>
      </c>
      <c r="F21" s="446">
        <v>0</v>
      </c>
      <c r="G21" s="447">
        <f t="shared" si="1"/>
        <v>0</v>
      </c>
      <c r="H21" s="448">
        <f>'Dévelopment Budget - SOMMAIRE'!D19</f>
        <v>0</v>
      </c>
      <c r="I21" s="449">
        <f t="shared" si="2"/>
        <v>0</v>
      </c>
      <c r="J21" s="523"/>
      <c r="K21" s="523"/>
      <c r="L21" s="523"/>
      <c r="M21" s="186" t="s">
        <v>145</v>
      </c>
      <c r="N21" s="186" t="s">
        <v>145</v>
      </c>
      <c r="P21" s="441" t="str">
        <f t="shared" si="5"/>
        <v/>
      </c>
      <c r="Q21" s="441" t="str">
        <f t="shared" si="6"/>
        <v/>
      </c>
    </row>
    <row r="22" spans="2:17" ht="14">
      <c r="B22" s="318">
        <v>2.9</v>
      </c>
      <c r="C22" s="98" t="s">
        <v>42</v>
      </c>
      <c r="D22" s="362"/>
      <c r="E22" s="446">
        <v>0</v>
      </c>
      <c r="F22" s="446">
        <v>0</v>
      </c>
      <c r="G22" s="447">
        <f t="shared" si="1"/>
        <v>0</v>
      </c>
      <c r="H22" s="448">
        <f>'Dévelopment Budget - SOMMAIRE'!D20</f>
        <v>0</v>
      </c>
      <c r="I22" s="449">
        <f t="shared" si="2"/>
        <v>0</v>
      </c>
      <c r="J22" s="523"/>
      <c r="K22" s="523"/>
      <c r="L22" s="523"/>
      <c r="M22" s="186" t="s">
        <v>145</v>
      </c>
      <c r="N22" s="186" t="s">
        <v>145</v>
      </c>
      <c r="P22" s="441" t="str">
        <f t="shared" si="5"/>
        <v/>
      </c>
      <c r="Q22" s="441" t="str">
        <f t="shared" si="6"/>
        <v/>
      </c>
    </row>
    <row r="23" spans="2:17" ht="13.5" customHeight="1">
      <c r="B23" s="319"/>
      <c r="C23" s="205" t="s">
        <v>16</v>
      </c>
      <c r="D23" s="205"/>
      <c r="E23" s="450">
        <f>SUM(E14:E22)</f>
        <v>0</v>
      </c>
      <c r="F23" s="450">
        <f>SUM(F14:F22)</f>
        <v>0</v>
      </c>
      <c r="G23" s="450">
        <f>SUM(G14:G22)</f>
        <v>0</v>
      </c>
      <c r="H23" s="450">
        <f>SUM(H14:H22)</f>
        <v>0</v>
      </c>
      <c r="I23" s="450">
        <f t="shared" si="0"/>
        <v>0</v>
      </c>
      <c r="J23" s="518"/>
      <c r="K23" s="518"/>
      <c r="L23" s="518"/>
      <c r="M23" s="179"/>
      <c r="N23" s="179"/>
      <c r="P23" s="217"/>
      <c r="Q23" s="217"/>
    </row>
    <row r="24" spans="2:17" ht="14" customHeight="1">
      <c r="B24" s="320"/>
      <c r="C24" s="207"/>
      <c r="D24" s="207"/>
      <c r="E24" s="52"/>
      <c r="F24" s="52"/>
      <c r="G24" s="52"/>
      <c r="H24" s="52"/>
      <c r="I24" s="53"/>
      <c r="J24" s="527"/>
      <c r="K24" s="527"/>
      <c r="L24" s="527"/>
      <c r="M24" s="180"/>
      <c r="N24" s="180"/>
      <c r="P24" s="5"/>
      <c r="Q24" s="5"/>
    </row>
    <row r="25" spans="2:17" ht="14" customHeight="1">
      <c r="B25" s="313">
        <v>3</v>
      </c>
      <c r="C25" s="265" t="s">
        <v>48</v>
      </c>
      <c r="D25" s="139"/>
      <c r="E25" s="48"/>
      <c r="F25" s="48"/>
      <c r="G25" s="48"/>
      <c r="H25" s="48"/>
      <c r="I25" s="49"/>
      <c r="J25" s="530"/>
      <c r="K25" s="530"/>
      <c r="L25" s="530"/>
      <c r="M25" s="178"/>
      <c r="N25" s="188"/>
      <c r="P25" s="108"/>
      <c r="Q25" s="108"/>
    </row>
    <row r="26" spans="2:17" ht="14">
      <c r="B26" s="317">
        <v>3.01</v>
      </c>
      <c r="C26" s="15" t="s">
        <v>190</v>
      </c>
      <c r="D26" s="362"/>
      <c r="E26" s="446">
        <v>0</v>
      </c>
      <c r="F26" s="446">
        <v>0</v>
      </c>
      <c r="G26" s="447">
        <f t="shared" ref="G26:G33" si="9">SUM(E26:F26)</f>
        <v>0</v>
      </c>
      <c r="H26" s="448">
        <f>'Dévelopment Budget - SOMMAIRE'!D24</f>
        <v>0</v>
      </c>
      <c r="I26" s="449">
        <f t="shared" ref="I26:I33" si="10">H26-G26</f>
        <v>0</v>
      </c>
      <c r="J26" s="529"/>
      <c r="K26" s="529"/>
      <c r="L26" s="529"/>
      <c r="M26" s="186" t="s">
        <v>145</v>
      </c>
      <c r="N26" s="186" t="s">
        <v>145</v>
      </c>
      <c r="P26" s="441" t="str">
        <f t="shared" ref="P26" si="11">IF(OR(M26="Oui",M26="Yes"),G26,"")</f>
        <v/>
      </c>
      <c r="Q26" s="441" t="str">
        <f t="shared" ref="Q26" si="12">IF(OR(N26="Oui",N26="Yes"),G26,"")</f>
        <v/>
      </c>
    </row>
    <row r="27" spans="2:17" ht="14">
      <c r="B27" s="317">
        <v>3.06</v>
      </c>
      <c r="C27" s="237" t="s">
        <v>225</v>
      </c>
      <c r="D27" s="362"/>
      <c r="E27" s="446">
        <v>0</v>
      </c>
      <c r="F27" s="446">
        <v>0</v>
      </c>
      <c r="G27" s="447">
        <f t="shared" ref="G27" si="13">SUM(E27:F27)</f>
        <v>0</v>
      </c>
      <c r="H27" s="448">
        <f>'Dévelopment Budget - SOMMAIRE'!D25</f>
        <v>0</v>
      </c>
      <c r="I27" s="449">
        <f t="shared" ref="I27" si="14">H27-G27</f>
        <v>0</v>
      </c>
      <c r="J27" s="529"/>
      <c r="K27" s="529"/>
      <c r="L27" s="529"/>
      <c r="M27" s="186" t="s">
        <v>145</v>
      </c>
      <c r="N27" s="186" t="s">
        <v>145</v>
      </c>
      <c r="P27" s="441" t="str">
        <f t="shared" ref="P27" si="15">IF(OR(M27="Oui",M27="Yes"),G27,"")</f>
        <v/>
      </c>
      <c r="Q27" s="441" t="str">
        <f t="shared" ref="Q27" si="16">IF(OR(N27="Oui",N27="Yes"),G27,"")</f>
        <v/>
      </c>
    </row>
    <row r="28" spans="2:17" ht="28">
      <c r="B28" s="318">
        <v>3.5</v>
      </c>
      <c r="C28" s="98" t="s">
        <v>50</v>
      </c>
      <c r="D28" s="363"/>
      <c r="E28" s="446">
        <v>0</v>
      </c>
      <c r="F28" s="446">
        <v>0</v>
      </c>
      <c r="G28" s="447">
        <f t="shared" si="9"/>
        <v>0</v>
      </c>
      <c r="H28" s="448">
        <f>'Dévelopment Budget - SOMMAIRE'!D26</f>
        <v>0</v>
      </c>
      <c r="I28" s="449">
        <f t="shared" si="10"/>
        <v>0</v>
      </c>
      <c r="J28" s="529"/>
      <c r="K28" s="529"/>
      <c r="L28" s="529"/>
      <c r="M28" s="186" t="s">
        <v>145</v>
      </c>
      <c r="N28" s="186" t="s">
        <v>145</v>
      </c>
      <c r="P28" s="441" t="str">
        <f t="shared" ref="P28:P32" si="17">IF(OR(M28="Oui",M28="Yes"),G28,"")</f>
        <v/>
      </c>
      <c r="Q28" s="441" t="str">
        <f t="shared" ref="Q28:Q32" si="18">IF(OR(N28="Oui",N28="Yes"),G28,"")</f>
        <v/>
      </c>
    </row>
    <row r="29" spans="2:17" ht="14">
      <c r="B29" s="318">
        <v>3.6</v>
      </c>
      <c r="C29" s="15" t="s">
        <v>201</v>
      </c>
      <c r="D29" s="363"/>
      <c r="E29" s="446">
        <v>0</v>
      </c>
      <c r="F29" s="446">
        <v>0</v>
      </c>
      <c r="G29" s="447">
        <f t="shared" si="9"/>
        <v>0</v>
      </c>
      <c r="H29" s="448">
        <f>'Dévelopment Budget - SOMMAIRE'!D27</f>
        <v>0</v>
      </c>
      <c r="I29" s="449">
        <f t="shared" si="10"/>
        <v>0</v>
      </c>
      <c r="J29" s="529"/>
      <c r="K29" s="529"/>
      <c r="L29" s="529"/>
      <c r="M29" s="186" t="s">
        <v>145</v>
      </c>
      <c r="N29" s="186" t="s">
        <v>145</v>
      </c>
      <c r="P29" s="441" t="str">
        <f t="shared" si="17"/>
        <v/>
      </c>
      <c r="Q29" s="441" t="str">
        <f t="shared" si="18"/>
        <v/>
      </c>
    </row>
    <row r="30" spans="2:17" ht="14">
      <c r="B30" s="317">
        <v>3.65</v>
      </c>
      <c r="C30" s="15" t="s">
        <v>202</v>
      </c>
      <c r="D30" s="363"/>
      <c r="E30" s="446">
        <v>0</v>
      </c>
      <c r="F30" s="446">
        <v>0</v>
      </c>
      <c r="G30" s="447">
        <f t="shared" si="9"/>
        <v>0</v>
      </c>
      <c r="H30" s="448">
        <f>'Dévelopment Budget - SOMMAIRE'!D28</f>
        <v>0</v>
      </c>
      <c r="I30" s="449">
        <f t="shared" si="10"/>
        <v>0</v>
      </c>
      <c r="J30" s="529"/>
      <c r="K30" s="529"/>
      <c r="L30" s="529"/>
      <c r="M30" s="186" t="s">
        <v>145</v>
      </c>
      <c r="N30" s="186" t="s">
        <v>145</v>
      </c>
      <c r="P30" s="441" t="str">
        <f t="shared" si="17"/>
        <v/>
      </c>
      <c r="Q30" s="441" t="str">
        <f t="shared" si="18"/>
        <v/>
      </c>
    </row>
    <row r="31" spans="2:17" ht="14">
      <c r="B31" s="318">
        <v>3.7</v>
      </c>
      <c r="C31" s="15" t="s">
        <v>191</v>
      </c>
      <c r="D31" s="363"/>
      <c r="E31" s="446">
        <v>0</v>
      </c>
      <c r="F31" s="446">
        <v>0</v>
      </c>
      <c r="G31" s="447">
        <f t="shared" ref="G31" si="19">SUM(E31:F31)</f>
        <v>0</v>
      </c>
      <c r="H31" s="448">
        <f>'Dévelopment Budget - SOMMAIRE'!D29</f>
        <v>0</v>
      </c>
      <c r="I31" s="449">
        <f t="shared" ref="I31" si="20">H31-G31</f>
        <v>0</v>
      </c>
      <c r="J31" s="524"/>
      <c r="K31" s="525"/>
      <c r="L31" s="526"/>
      <c r="M31" s="186" t="s">
        <v>145</v>
      </c>
      <c r="N31" s="186" t="s">
        <v>145</v>
      </c>
      <c r="P31" s="441" t="str">
        <f t="shared" si="17"/>
        <v/>
      </c>
      <c r="Q31" s="441" t="str">
        <f t="shared" si="18"/>
        <v/>
      </c>
    </row>
    <row r="32" spans="2:17" ht="28">
      <c r="B32" s="318">
        <v>3.75</v>
      </c>
      <c r="C32" s="98" t="s">
        <v>210</v>
      </c>
      <c r="D32" s="363"/>
      <c r="E32" s="446">
        <v>0</v>
      </c>
      <c r="F32" s="446">
        <v>0</v>
      </c>
      <c r="G32" s="447">
        <f t="shared" si="9"/>
        <v>0</v>
      </c>
      <c r="H32" s="448">
        <f>'Dévelopment Budget - SOMMAIRE'!D30</f>
        <v>0</v>
      </c>
      <c r="I32" s="449">
        <f t="shared" si="10"/>
        <v>0</v>
      </c>
      <c r="J32" s="529"/>
      <c r="K32" s="529"/>
      <c r="L32" s="529"/>
      <c r="M32" s="186" t="s">
        <v>145</v>
      </c>
      <c r="N32" s="186" t="s">
        <v>145</v>
      </c>
      <c r="P32" s="441" t="str">
        <f t="shared" si="17"/>
        <v/>
      </c>
      <c r="Q32" s="441" t="str">
        <f t="shared" si="18"/>
        <v/>
      </c>
    </row>
    <row r="33" spans="1:71" ht="14">
      <c r="B33" s="318">
        <v>3.8</v>
      </c>
      <c r="C33" s="274" t="s">
        <v>220</v>
      </c>
      <c r="D33" s="363"/>
      <c r="E33" s="448">
        <f>'Rapport de coûts - DÉMO'!E60</f>
        <v>0</v>
      </c>
      <c r="F33" s="448">
        <f>'Rapport de coûts - DÉMO'!F60</f>
        <v>0</v>
      </c>
      <c r="G33" s="447">
        <f t="shared" si="9"/>
        <v>0</v>
      </c>
      <c r="H33" s="448">
        <f>'Rapport de coûts - DÉMO'!H60</f>
        <v>0</v>
      </c>
      <c r="I33" s="449">
        <f t="shared" si="10"/>
        <v>0</v>
      </c>
      <c r="J33" s="529"/>
      <c r="K33" s="529"/>
      <c r="L33" s="529"/>
      <c r="M33" s="186"/>
      <c r="N33" s="186"/>
      <c r="P33" s="5"/>
      <c r="Q33" s="5"/>
    </row>
    <row r="34" spans="1:71" s="54" customFormat="1" ht="14" customHeight="1">
      <c r="A34" s="202"/>
      <c r="B34" s="321"/>
      <c r="C34" s="205" t="s">
        <v>17</v>
      </c>
      <c r="D34" s="205"/>
      <c r="E34" s="450">
        <f>SUM(E26:E33)</f>
        <v>0</v>
      </c>
      <c r="F34" s="450">
        <f>SUM(F26:F33)</f>
        <v>0</v>
      </c>
      <c r="G34" s="450">
        <f>SUM(G26:G33)</f>
        <v>0</v>
      </c>
      <c r="H34" s="450">
        <f>SUM(H26:H33)</f>
        <v>0</v>
      </c>
      <c r="I34" s="450">
        <f>+H34-G34</f>
        <v>0</v>
      </c>
      <c r="J34" s="532"/>
      <c r="K34" s="532"/>
      <c r="L34" s="532"/>
      <c r="M34" s="181"/>
      <c r="N34" s="181"/>
      <c r="O34" s="202"/>
      <c r="P34" s="219"/>
      <c r="Q34" s="219"/>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row>
    <row r="35" spans="1:71" ht="14" customHeight="1">
      <c r="B35" s="322"/>
      <c r="C35" s="208"/>
      <c r="D35" s="208"/>
      <c r="E35" s="55"/>
      <c r="F35" s="55"/>
      <c r="G35" s="55"/>
      <c r="H35" s="55"/>
      <c r="I35" s="56"/>
      <c r="J35" s="527"/>
      <c r="K35" s="527"/>
      <c r="L35" s="527"/>
      <c r="M35" s="180"/>
      <c r="N35" s="180"/>
      <c r="P35" s="5"/>
      <c r="Q35" s="5"/>
    </row>
    <row r="36" spans="1:71" ht="14" customHeight="1">
      <c r="B36" s="313">
        <v>5</v>
      </c>
      <c r="C36" s="269" t="s">
        <v>211</v>
      </c>
      <c r="D36" s="139"/>
      <c r="E36" s="48"/>
      <c r="F36" s="48"/>
      <c r="G36" s="48"/>
      <c r="H36" s="48"/>
      <c r="I36" s="49"/>
      <c r="J36" s="530"/>
      <c r="K36" s="530"/>
      <c r="L36" s="530"/>
      <c r="M36" s="178"/>
      <c r="N36" s="188"/>
      <c r="P36" s="108"/>
      <c r="Q36" s="108"/>
    </row>
    <row r="37" spans="1:71" ht="14">
      <c r="B37" s="318">
        <v>5.01</v>
      </c>
      <c r="C37" s="266" t="s">
        <v>192</v>
      </c>
      <c r="D37" s="363"/>
      <c r="E37" s="446">
        <v>0</v>
      </c>
      <c r="F37" s="446">
        <v>0</v>
      </c>
      <c r="G37" s="448">
        <v>0</v>
      </c>
      <c r="H37" s="448">
        <f>'Dévelopment Budget - SOMMAIRE'!D35</f>
        <v>0</v>
      </c>
      <c r="I37" s="448">
        <v>0</v>
      </c>
      <c r="J37" s="529"/>
      <c r="K37" s="529"/>
      <c r="L37" s="529"/>
      <c r="M37" s="186" t="s">
        <v>145</v>
      </c>
      <c r="N37" s="186" t="s">
        <v>145</v>
      </c>
      <c r="P37" s="441" t="str">
        <f t="shared" ref="P37" si="21">IF(OR(M37="Oui",M37="Yes"),G37,"")</f>
        <v/>
      </c>
      <c r="Q37" s="441" t="str">
        <f t="shared" ref="Q37" si="22">IF(OR(N37="Oui",N37="Yes"),G37,"")</f>
        <v/>
      </c>
    </row>
    <row r="38" spans="1:71" ht="14" customHeight="1">
      <c r="B38" s="319"/>
      <c r="C38" s="205" t="s">
        <v>18</v>
      </c>
      <c r="D38" s="205"/>
      <c r="E38" s="450">
        <f>SUM(E37:E37)</f>
        <v>0</v>
      </c>
      <c r="F38" s="450">
        <f>SUM(F37:F37)</f>
        <v>0</v>
      </c>
      <c r="G38" s="450">
        <f>SUM(G37:G37)</f>
        <v>0</v>
      </c>
      <c r="H38" s="450">
        <f>SUM(H37:H37)</f>
        <v>0</v>
      </c>
      <c r="I38" s="450">
        <f t="shared" ref="I38" si="23">+H38-G38</f>
        <v>0</v>
      </c>
      <c r="J38" s="518"/>
      <c r="K38" s="518"/>
      <c r="L38" s="518"/>
      <c r="M38" s="179"/>
      <c r="N38" s="179"/>
      <c r="P38" s="217"/>
      <c r="Q38" s="217"/>
    </row>
    <row r="39" spans="1:71" ht="14" customHeight="1">
      <c r="B39" s="320"/>
      <c r="C39" s="206"/>
      <c r="D39" s="206"/>
      <c r="E39" s="50"/>
      <c r="F39" s="50"/>
      <c r="G39" s="50"/>
      <c r="H39" s="50"/>
      <c r="I39" s="50"/>
      <c r="J39" s="527"/>
      <c r="K39" s="527"/>
      <c r="L39" s="527"/>
      <c r="M39" s="180"/>
      <c r="N39" s="180"/>
      <c r="P39" s="5"/>
      <c r="Q39" s="5"/>
    </row>
    <row r="40" spans="1:71" ht="14" customHeight="1">
      <c r="B40" s="313">
        <v>71</v>
      </c>
      <c r="C40" s="265" t="s">
        <v>58</v>
      </c>
      <c r="D40" s="139"/>
      <c r="E40" s="48"/>
      <c r="F40" s="48"/>
      <c r="G40" s="48"/>
      <c r="H40" s="48"/>
      <c r="I40" s="49"/>
      <c r="J40" s="530"/>
      <c r="K40" s="530"/>
      <c r="L40" s="530"/>
      <c r="M40" s="178"/>
      <c r="N40" s="188"/>
      <c r="P40" s="108"/>
      <c r="Q40" s="108"/>
    </row>
    <row r="41" spans="1:71" ht="14" customHeight="1">
      <c r="B41" s="318">
        <v>71.099999999999994</v>
      </c>
      <c r="C41" s="170" t="s">
        <v>59</v>
      </c>
      <c r="D41" s="363"/>
      <c r="E41" s="446">
        <v>0</v>
      </c>
      <c r="F41" s="446">
        <v>0</v>
      </c>
      <c r="G41" s="447">
        <f>SUM(E41:F41)</f>
        <v>0</v>
      </c>
      <c r="H41" s="448">
        <f>'Dévelopment Budget - SOMMAIRE'!D39</f>
        <v>0</v>
      </c>
      <c r="I41" s="449">
        <f>H41-G41</f>
        <v>0</v>
      </c>
      <c r="J41" s="529"/>
      <c r="K41" s="529"/>
      <c r="L41" s="529"/>
      <c r="M41" s="186" t="s">
        <v>145</v>
      </c>
      <c r="N41" s="186" t="s">
        <v>145</v>
      </c>
      <c r="P41" s="441" t="str">
        <f t="shared" ref="P41:P42" si="24">IF(OR(M41="Oui",M41="Yes"),G41,"")</f>
        <v/>
      </c>
      <c r="Q41" s="441" t="str">
        <f t="shared" ref="Q41:Q42" si="25">IF(OR(N41="Oui",N41="Yes"),G41,"")</f>
        <v/>
      </c>
    </row>
    <row r="42" spans="1:71" ht="14" customHeight="1">
      <c r="B42" s="318">
        <v>71.25</v>
      </c>
      <c r="C42" s="98" t="s">
        <v>60</v>
      </c>
      <c r="D42" s="363"/>
      <c r="E42" s="446">
        <v>0</v>
      </c>
      <c r="F42" s="446">
        <v>0</v>
      </c>
      <c r="G42" s="447">
        <f>SUM(E42:F42)</f>
        <v>0</v>
      </c>
      <c r="H42" s="448">
        <f>'Dévelopment Budget - SOMMAIRE'!D40</f>
        <v>0</v>
      </c>
      <c r="I42" s="449">
        <f>H42-G42</f>
        <v>0</v>
      </c>
      <c r="J42" s="529"/>
      <c r="K42" s="529"/>
      <c r="L42" s="529"/>
      <c r="M42" s="186" t="s">
        <v>145</v>
      </c>
      <c r="N42" s="186" t="s">
        <v>145</v>
      </c>
      <c r="P42" s="441" t="str">
        <f t="shared" si="24"/>
        <v/>
      </c>
      <c r="Q42" s="441" t="str">
        <f t="shared" si="25"/>
        <v/>
      </c>
    </row>
    <row r="43" spans="1:71" ht="14" customHeight="1">
      <c r="B43" s="321"/>
      <c r="C43" s="205" t="s">
        <v>19</v>
      </c>
      <c r="D43" s="205"/>
      <c r="E43" s="450">
        <f>SUM(E41:E42)</f>
        <v>0</v>
      </c>
      <c r="F43" s="450">
        <f t="shared" ref="F43:I43" si="26">SUM(F41:F42)</f>
        <v>0</v>
      </c>
      <c r="G43" s="450">
        <f t="shared" si="26"/>
        <v>0</v>
      </c>
      <c r="H43" s="450">
        <f t="shared" si="26"/>
        <v>0</v>
      </c>
      <c r="I43" s="450">
        <f t="shared" si="26"/>
        <v>0</v>
      </c>
      <c r="J43" s="531"/>
      <c r="K43" s="531"/>
      <c r="L43" s="531"/>
      <c r="M43" s="182"/>
      <c r="N43" s="179"/>
      <c r="P43" s="217"/>
      <c r="Q43" s="217"/>
    </row>
    <row r="44" spans="1:71" ht="14" customHeight="1">
      <c r="B44" s="320"/>
      <c r="C44" s="206"/>
      <c r="D44" s="206"/>
      <c r="E44" s="50"/>
      <c r="F44" s="50"/>
      <c r="G44" s="50"/>
      <c r="H44" s="50"/>
      <c r="I44" s="50"/>
      <c r="J44" s="527"/>
      <c r="K44" s="527"/>
      <c r="L44" s="527"/>
      <c r="M44" s="180"/>
      <c r="N44" s="180"/>
      <c r="P44" s="5"/>
      <c r="Q44" s="5"/>
    </row>
    <row r="45" spans="1:71" ht="14" customHeight="1">
      <c r="B45" s="320"/>
      <c r="C45" s="267" t="s">
        <v>62</v>
      </c>
      <c r="D45" s="209"/>
      <c r="E45" s="450">
        <f>SUM(E11+E23+E34+E38+E43)</f>
        <v>0</v>
      </c>
      <c r="F45" s="450">
        <f>SUM(F11+F23+F34+F38+F43)</f>
        <v>0</v>
      </c>
      <c r="G45" s="450">
        <f>SUM(G11+G23+G34+G38+G43)</f>
        <v>0</v>
      </c>
      <c r="H45" s="450">
        <f>SUM(H11+H23+H34+H38+H43)</f>
        <v>0</v>
      </c>
      <c r="I45" s="450">
        <f>SUM(I11+I23+I34+I38+I43)</f>
        <v>0</v>
      </c>
      <c r="J45" s="518"/>
      <c r="K45" s="518"/>
      <c r="L45" s="518"/>
      <c r="M45" s="179"/>
      <c r="N45" s="179"/>
      <c r="P45" s="217"/>
      <c r="Q45" s="217"/>
    </row>
    <row r="46" spans="1:71" ht="47.25" customHeight="1">
      <c r="B46" s="320"/>
      <c r="C46" s="268" t="s">
        <v>193</v>
      </c>
      <c r="D46" s="364"/>
      <c r="E46" s="446">
        <v>0</v>
      </c>
      <c r="F46" s="446">
        <v>0</v>
      </c>
      <c r="G46" s="447">
        <f>SUM(E46:F46)</f>
        <v>0</v>
      </c>
      <c r="H46" s="448">
        <f>'Dévelopment Budget - SOMMAIRE'!D44</f>
        <v>0</v>
      </c>
      <c r="I46" s="449">
        <f>H46-G46</f>
        <v>0</v>
      </c>
      <c r="J46" s="529"/>
      <c r="K46" s="529"/>
      <c r="L46" s="529"/>
      <c r="M46" s="186"/>
      <c r="N46" s="186"/>
      <c r="P46" s="5"/>
      <c r="Q46" s="5"/>
    </row>
    <row r="47" spans="1:71" ht="14" customHeight="1">
      <c r="B47" s="320"/>
      <c r="C47" s="269" t="s">
        <v>212</v>
      </c>
      <c r="D47" s="209"/>
      <c r="E47" s="450">
        <f>E45-E46</f>
        <v>0</v>
      </c>
      <c r="F47" s="450">
        <f t="shared" ref="F47:I47" si="27">F45-F46</f>
        <v>0</v>
      </c>
      <c r="G47" s="450">
        <f t="shared" si="27"/>
        <v>0</v>
      </c>
      <c r="H47" s="450">
        <f t="shared" si="27"/>
        <v>0</v>
      </c>
      <c r="I47" s="450">
        <f t="shared" si="27"/>
        <v>0</v>
      </c>
      <c r="J47" s="518"/>
      <c r="K47" s="518"/>
      <c r="L47" s="518"/>
      <c r="M47" s="179"/>
      <c r="N47" s="179"/>
      <c r="P47" s="217"/>
      <c r="Q47" s="217"/>
    </row>
    <row r="48" spans="1:71" ht="14" customHeight="1">
      <c r="B48" s="320"/>
      <c r="C48" s="206"/>
      <c r="D48" s="206"/>
      <c r="E48" s="50"/>
      <c r="F48" s="50"/>
      <c r="G48" s="50"/>
      <c r="H48" s="50"/>
      <c r="I48" s="50"/>
      <c r="J48" s="527"/>
      <c r="K48" s="527"/>
      <c r="L48" s="527"/>
      <c r="M48" s="180"/>
      <c r="N48" s="180"/>
      <c r="P48" s="5"/>
      <c r="Q48" s="5"/>
    </row>
    <row r="49" spans="2:17" ht="43" customHeight="1">
      <c r="B49" s="313">
        <v>4</v>
      </c>
      <c r="C49" s="270" t="s">
        <v>213</v>
      </c>
      <c r="D49" s="365"/>
      <c r="E49" s="451">
        <v>0</v>
      </c>
      <c r="F49" s="451">
        <v>0</v>
      </c>
      <c r="G49" s="452">
        <f>E49+F49</f>
        <v>0</v>
      </c>
      <c r="H49" s="452">
        <f>'Dévelopment Budget - SOMMAIRE'!D46</f>
        <v>0</v>
      </c>
      <c r="I49" s="452">
        <f>H49-G49</f>
        <v>0</v>
      </c>
      <c r="J49" s="528"/>
      <c r="K49" s="528"/>
      <c r="L49" s="528"/>
      <c r="M49" s="186" t="s">
        <v>145</v>
      </c>
      <c r="N49" s="186" t="s">
        <v>145</v>
      </c>
      <c r="P49" s="441" t="str">
        <f t="shared" ref="P49" si="28">IF(OR(M49="Oui",M49="Yes"),G49,"")</f>
        <v/>
      </c>
      <c r="Q49" s="441" t="str">
        <f t="shared" ref="Q49" si="29">IF(OR(N49="Oui",N49="Yes"),G49,"")</f>
        <v/>
      </c>
    </row>
    <row r="50" spans="2:17" ht="14" customHeight="1">
      <c r="B50" s="318"/>
      <c r="C50" s="271"/>
      <c r="D50" s="211"/>
      <c r="E50" s="50"/>
      <c r="F50" s="50"/>
      <c r="G50" s="176" t="e">
        <f>G49/H47</f>
        <v>#DIV/0!</v>
      </c>
      <c r="H50" s="176" t="e">
        <f>H49/H47</f>
        <v>#DIV/0!</v>
      </c>
      <c r="I50" s="176" t="e">
        <f>G50-H50</f>
        <v>#DIV/0!</v>
      </c>
      <c r="J50" s="527"/>
      <c r="K50" s="527"/>
      <c r="L50" s="527"/>
      <c r="M50" s="180"/>
      <c r="N50" s="180"/>
      <c r="P50" s="5"/>
      <c r="Q50" s="5"/>
    </row>
    <row r="51" spans="2:17" ht="13.5" customHeight="1">
      <c r="B51" s="313">
        <v>72.010000000000005</v>
      </c>
      <c r="C51" s="269" t="s">
        <v>214</v>
      </c>
      <c r="D51" s="365"/>
      <c r="E51" s="451">
        <v>0</v>
      </c>
      <c r="F51" s="451">
        <v>0</v>
      </c>
      <c r="G51" s="452">
        <f>E51+F51</f>
        <v>0</v>
      </c>
      <c r="H51" s="452">
        <f>'Dévelopment Budget - SOMMAIRE'!D48</f>
        <v>0</v>
      </c>
      <c r="I51" s="452">
        <f>H51-G51</f>
        <v>0</v>
      </c>
      <c r="J51" s="528"/>
      <c r="K51" s="528"/>
      <c r="L51" s="528"/>
      <c r="M51" s="186" t="s">
        <v>145</v>
      </c>
      <c r="N51" s="186" t="s">
        <v>145</v>
      </c>
      <c r="P51" s="441" t="str">
        <f t="shared" ref="P51" si="30">IF(OR(M51="Oui",M51="Yes"),G51,"")</f>
        <v/>
      </c>
      <c r="Q51" s="441" t="str">
        <f t="shared" ref="Q51" si="31">IF(OR(N51="Oui",N51="Yes"),G51,"")</f>
        <v/>
      </c>
    </row>
    <row r="52" spans="2:17" ht="13.5" customHeight="1">
      <c r="B52" s="318"/>
      <c r="C52" s="210"/>
      <c r="D52" s="211"/>
      <c r="E52" s="55"/>
      <c r="F52" s="55"/>
      <c r="G52" s="176" t="e">
        <f>G51/H47</f>
        <v>#DIV/0!</v>
      </c>
      <c r="H52" s="176" t="e">
        <f>H51/H47</f>
        <v>#DIV/0!</v>
      </c>
      <c r="I52" s="176" t="e">
        <f>G52-H52</f>
        <v>#DIV/0!</v>
      </c>
      <c r="J52" s="527"/>
      <c r="K52" s="527"/>
      <c r="L52" s="527"/>
      <c r="M52" s="180"/>
      <c r="N52" s="180"/>
      <c r="P52" s="5"/>
      <c r="Q52" s="5"/>
    </row>
    <row r="53" spans="2:17" ht="15" customHeight="1">
      <c r="B53" s="313">
        <v>72.010000000000005</v>
      </c>
      <c r="C53" s="269" t="s">
        <v>215</v>
      </c>
      <c r="D53" s="365"/>
      <c r="E53" s="451">
        <v>0</v>
      </c>
      <c r="F53" s="451">
        <v>0</v>
      </c>
      <c r="G53" s="452">
        <f>E53+F53</f>
        <v>0</v>
      </c>
      <c r="H53" s="452">
        <f>'Dévelopment Budget - SOMMAIRE'!D50</f>
        <v>0</v>
      </c>
      <c r="I53" s="452">
        <f>H53-G53</f>
        <v>0</v>
      </c>
      <c r="J53" s="528"/>
      <c r="K53" s="528"/>
      <c r="L53" s="528"/>
      <c r="M53" s="186" t="s">
        <v>145</v>
      </c>
      <c r="N53" s="186" t="s">
        <v>145</v>
      </c>
      <c r="P53" s="441" t="str">
        <f t="shared" ref="P53" si="32">IF(OR(M53="Oui",M53="Yes"),G53,"")</f>
        <v/>
      </c>
      <c r="Q53" s="441" t="str">
        <f t="shared" ref="Q53" si="33">IF(OR(N53="Oui",N53="Yes"),G53,"")</f>
        <v/>
      </c>
    </row>
    <row r="54" spans="2:17" ht="14">
      <c r="B54" s="323"/>
      <c r="C54" s="207"/>
      <c r="D54" s="212"/>
      <c r="E54" s="55"/>
      <c r="F54" s="55"/>
      <c r="G54" s="176" t="e">
        <f>G53/H47</f>
        <v>#DIV/0!</v>
      </c>
      <c r="H54" s="176" t="e">
        <f>H53/H47</f>
        <v>#DIV/0!</v>
      </c>
      <c r="I54" s="176" t="e">
        <f>G54-H54</f>
        <v>#DIV/0!</v>
      </c>
      <c r="J54" s="527"/>
      <c r="K54" s="527"/>
      <c r="L54" s="527"/>
      <c r="M54" s="180"/>
      <c r="N54" s="180"/>
      <c r="P54" s="5"/>
      <c r="Q54" s="5"/>
    </row>
    <row r="55" spans="2:17" ht="15">
      <c r="B55" s="438"/>
      <c r="C55" s="439" t="s">
        <v>3</v>
      </c>
      <c r="D55" s="439"/>
      <c r="E55" s="440">
        <f>SUM(E45+E49+E51+E53)</f>
        <v>0</v>
      </c>
      <c r="F55" s="440">
        <f t="shared" ref="F55:I55" si="34">SUM(F45+F49+F51+F53)</f>
        <v>0</v>
      </c>
      <c r="G55" s="440">
        <f t="shared" si="34"/>
        <v>0</v>
      </c>
      <c r="H55" s="440">
        <f>SUM(H45+H49+H51+H53)</f>
        <v>0</v>
      </c>
      <c r="I55" s="440">
        <f t="shared" si="34"/>
        <v>0</v>
      </c>
      <c r="J55" s="518"/>
      <c r="K55" s="518"/>
      <c r="L55" s="518"/>
      <c r="M55" s="179"/>
      <c r="N55" s="179"/>
      <c r="P55" s="440">
        <f>SUM(P10:P53)</f>
        <v>0</v>
      </c>
      <c r="Q55" s="440">
        <f>SUM(Q10:Q53)</f>
        <v>0</v>
      </c>
    </row>
    <row r="56" spans="2:17">
      <c r="B56" s="5"/>
      <c r="C56" s="158"/>
      <c r="D56" s="158"/>
      <c r="E56" s="122"/>
      <c r="F56" s="122"/>
      <c r="G56" s="122"/>
      <c r="H56" s="122"/>
      <c r="I56" s="122"/>
      <c r="J56" s="158"/>
      <c r="K56" s="121"/>
      <c r="L56" s="121"/>
      <c r="M56" s="183"/>
      <c r="N56" s="183"/>
      <c r="P56" s="5"/>
      <c r="Q56" s="5"/>
    </row>
    <row r="57" spans="2:17" ht="24">
      <c r="B57" s="5"/>
      <c r="C57" s="213" t="s">
        <v>20</v>
      </c>
      <c r="D57" s="213"/>
      <c r="E57" s="122"/>
      <c r="F57" s="122"/>
      <c r="G57" s="122"/>
      <c r="H57" s="122"/>
      <c r="I57" s="122"/>
      <c r="J57" s="158"/>
      <c r="K57" s="121"/>
      <c r="L57" s="121"/>
      <c r="M57" s="183"/>
      <c r="N57" s="183"/>
      <c r="P57" s="5"/>
      <c r="Q57" s="5"/>
    </row>
    <row r="58" spans="2:17" ht="34" customHeight="1">
      <c r="B58" s="5"/>
      <c r="C58" s="545" t="s">
        <v>196</v>
      </c>
      <c r="D58" s="545"/>
      <c r="E58" s="122"/>
      <c r="F58" s="122"/>
      <c r="G58" s="122"/>
      <c r="H58" s="122"/>
      <c r="I58" s="122"/>
      <c r="J58" s="121"/>
      <c r="K58" s="121"/>
      <c r="L58" s="121"/>
      <c r="M58" s="183"/>
      <c r="N58" s="183"/>
      <c r="P58" s="5"/>
      <c r="Q58" s="5"/>
    </row>
    <row r="59" spans="2:17" ht="16">
      <c r="B59" s="5"/>
      <c r="C59" s="272" t="s">
        <v>197</v>
      </c>
      <c r="D59" s="273"/>
      <c r="E59" s="122"/>
      <c r="F59" s="122"/>
      <c r="G59" s="122"/>
      <c r="H59" s="122"/>
      <c r="I59" s="122"/>
      <c r="J59" s="121"/>
      <c r="K59" s="121"/>
      <c r="L59" s="121"/>
      <c r="M59" s="183"/>
      <c r="N59" s="183"/>
      <c r="P59" s="5"/>
      <c r="Q59" s="5"/>
    </row>
    <row r="60" spans="2:17" ht="16">
      <c r="B60" s="5"/>
      <c r="C60" s="272" t="s">
        <v>219</v>
      </c>
      <c r="D60" s="273"/>
      <c r="E60" s="122"/>
      <c r="F60" s="122"/>
      <c r="G60" s="122"/>
      <c r="H60" s="122"/>
      <c r="I60" s="122"/>
      <c r="J60" s="121"/>
      <c r="K60" s="121"/>
      <c r="L60" s="121"/>
      <c r="M60" s="183"/>
      <c r="N60" s="183"/>
      <c r="P60" s="5"/>
      <c r="Q60" s="5"/>
    </row>
    <row r="61" spans="2:17" ht="16">
      <c r="B61" s="5"/>
      <c r="C61" s="272" t="s">
        <v>218</v>
      </c>
      <c r="D61" s="273"/>
      <c r="E61" s="122"/>
      <c r="F61" s="122"/>
      <c r="G61" s="122"/>
      <c r="H61" s="122"/>
      <c r="I61" s="122"/>
      <c r="J61" s="121"/>
      <c r="K61" s="121"/>
      <c r="L61" s="121"/>
      <c r="M61" s="183"/>
      <c r="N61" s="183"/>
      <c r="P61" s="5"/>
      <c r="Q61" s="5"/>
    </row>
    <row r="62" spans="2:17" ht="16">
      <c r="B62" s="5"/>
      <c r="C62" s="272" t="s">
        <v>216</v>
      </c>
      <c r="D62" s="273"/>
      <c r="E62" s="122"/>
      <c r="F62" s="122"/>
      <c r="G62" s="122"/>
      <c r="H62" s="122"/>
      <c r="I62" s="122"/>
      <c r="J62" s="121"/>
      <c r="K62" s="121"/>
      <c r="L62" s="121"/>
      <c r="M62" s="183"/>
      <c r="N62" s="183"/>
      <c r="P62" s="5"/>
      <c r="Q62" s="5"/>
    </row>
    <row r="63" spans="2:17" ht="20" customHeight="1">
      <c r="B63" s="5"/>
      <c r="C63" s="548" t="s">
        <v>221</v>
      </c>
      <c r="D63" s="548"/>
      <c r="E63" s="548"/>
      <c r="F63" s="548"/>
      <c r="G63" s="548"/>
      <c r="H63" s="548"/>
      <c r="I63" s="548"/>
      <c r="J63" s="548"/>
      <c r="K63" s="548"/>
      <c r="L63" s="548"/>
      <c r="M63" s="548"/>
      <c r="N63" s="548"/>
      <c r="O63" s="548"/>
      <c r="P63" s="548"/>
      <c r="Q63" s="5"/>
    </row>
    <row r="64" spans="2:17">
      <c r="B64" s="5"/>
      <c r="C64" s="548"/>
      <c r="D64" s="548"/>
      <c r="E64" s="548"/>
      <c r="F64" s="548"/>
      <c r="G64" s="548"/>
      <c r="H64" s="548"/>
      <c r="I64" s="548"/>
      <c r="J64" s="548"/>
      <c r="K64" s="548"/>
      <c r="L64" s="548"/>
      <c r="M64" s="548"/>
      <c r="N64" s="548"/>
      <c r="O64" s="548"/>
      <c r="P64" s="548"/>
      <c r="Q64" s="5"/>
    </row>
    <row r="65" spans="2:17" ht="16">
      <c r="B65" s="5"/>
      <c r="C65" s="272" t="s">
        <v>217</v>
      </c>
      <c r="D65" s="273"/>
      <c r="E65" s="122"/>
      <c r="F65" s="122"/>
      <c r="G65" s="122"/>
      <c r="H65" s="122"/>
      <c r="I65" s="122"/>
      <c r="J65" s="121"/>
      <c r="K65" s="121"/>
      <c r="L65" s="121"/>
      <c r="M65" s="183"/>
      <c r="N65" s="183"/>
      <c r="P65" s="5"/>
      <c r="Q65" s="5"/>
    </row>
    <row r="66" spans="2:17" ht="27" customHeight="1">
      <c r="B66" s="5"/>
      <c r="C66" s="519" t="s">
        <v>194</v>
      </c>
      <c r="D66" s="520"/>
      <c r="E66" s="122"/>
      <c r="F66" s="122"/>
      <c r="G66" s="124"/>
      <c r="H66" s="124"/>
      <c r="I66" s="122"/>
      <c r="J66" s="158"/>
      <c r="K66" s="121"/>
      <c r="L66" s="121"/>
      <c r="M66" s="183"/>
      <c r="N66" s="183"/>
      <c r="P66" s="5"/>
      <c r="Q66" s="5"/>
    </row>
    <row r="67" spans="2:17" ht="45.75" customHeight="1">
      <c r="B67" s="5"/>
      <c r="C67" s="521" t="s">
        <v>195</v>
      </c>
      <c r="D67" s="521"/>
      <c r="E67" s="522"/>
      <c r="F67" s="522"/>
      <c r="G67" s="522"/>
      <c r="H67" s="522"/>
      <c r="I67" s="522"/>
      <c r="J67" s="522"/>
      <c r="K67" s="522"/>
      <c r="L67" s="121"/>
      <c r="M67" s="183"/>
      <c r="N67" s="183"/>
      <c r="P67" s="5"/>
      <c r="Q67" s="5"/>
    </row>
    <row r="68" spans="2:17" ht="45.75" customHeight="1">
      <c r="B68" s="5"/>
      <c r="C68" s="123"/>
      <c r="D68" s="123"/>
      <c r="E68" s="123"/>
      <c r="F68" s="123"/>
      <c r="G68" s="123"/>
      <c r="H68" s="123"/>
      <c r="I68" s="123"/>
      <c r="J68" s="123"/>
      <c r="K68" s="123"/>
      <c r="L68" s="121"/>
      <c r="M68" s="183"/>
      <c r="N68" s="183"/>
      <c r="P68" s="5"/>
      <c r="Q68" s="5"/>
    </row>
    <row r="69" spans="2:17">
      <c r="B69" s="5"/>
      <c r="C69" s="153"/>
      <c r="D69" s="153"/>
      <c r="E69" s="124"/>
      <c r="F69" s="124"/>
      <c r="G69" s="124"/>
      <c r="H69" s="124"/>
      <c r="I69" s="124"/>
      <c r="J69" s="153"/>
      <c r="K69" s="5"/>
      <c r="L69" s="5"/>
      <c r="M69" s="183"/>
      <c r="N69" s="183"/>
      <c r="P69" s="5"/>
      <c r="Q69" s="5"/>
    </row>
    <row r="70" spans="2:17">
      <c r="B70" s="5"/>
      <c r="C70" s="125"/>
      <c r="D70" s="125"/>
      <c r="E70" s="125"/>
      <c r="F70" s="125"/>
      <c r="G70" s="126"/>
      <c r="H70" s="126"/>
      <c r="I70" s="124"/>
      <c r="J70" s="125"/>
      <c r="K70" s="127"/>
      <c r="L70" s="127"/>
      <c r="M70" s="189"/>
      <c r="N70" s="189"/>
      <c r="P70" s="5"/>
      <c r="Q70" s="5"/>
    </row>
    <row r="71" spans="2:17" ht="6" customHeight="1">
      <c r="B71" s="5"/>
      <c r="C71" s="158"/>
      <c r="D71" s="546" t="s">
        <v>0</v>
      </c>
      <c r="E71" s="546"/>
      <c r="F71" s="122"/>
      <c r="G71" s="122"/>
      <c r="H71" s="122"/>
      <c r="I71" s="124"/>
      <c r="J71" s="153"/>
      <c r="K71" s="128"/>
      <c r="L71" s="5"/>
      <c r="M71" s="183"/>
      <c r="N71" s="183"/>
      <c r="P71" s="5"/>
      <c r="Q71" s="5"/>
    </row>
    <row r="72" spans="2:17" s="5" customFormat="1" ht="16">
      <c r="C72" s="158"/>
      <c r="D72" s="547"/>
      <c r="E72" s="547"/>
      <c r="F72" s="122"/>
      <c r="G72" s="122"/>
      <c r="H72" s="122"/>
      <c r="I72" s="124"/>
      <c r="J72" s="153"/>
      <c r="K72" s="128" t="s">
        <v>244</v>
      </c>
      <c r="M72" s="183"/>
      <c r="N72" s="183"/>
    </row>
    <row r="73" spans="2:17" s="5" customFormat="1">
      <c r="C73" s="158"/>
      <c r="D73" s="158"/>
      <c r="E73" s="122"/>
      <c r="F73" s="122"/>
      <c r="G73" s="122"/>
      <c r="H73" s="122"/>
      <c r="I73" s="124"/>
      <c r="J73" s="153"/>
      <c r="M73" s="183"/>
      <c r="N73" s="183"/>
    </row>
    <row r="74" spans="2:17" s="5" customFormat="1" ht="40" customHeight="1">
      <c r="B74" s="508" t="s">
        <v>246</v>
      </c>
      <c r="C74" s="509"/>
      <c r="D74" s="509"/>
      <c r="E74" s="509"/>
      <c r="F74" s="509"/>
      <c r="G74" s="509"/>
      <c r="H74" s="509"/>
      <c r="I74" s="509"/>
      <c r="J74" s="509"/>
      <c r="K74" s="509"/>
      <c r="L74" s="509"/>
      <c r="M74" s="509"/>
      <c r="N74" s="509"/>
      <c r="O74" s="509"/>
      <c r="P74" s="509"/>
      <c r="Q74" s="509"/>
    </row>
    <row r="75" spans="2:17" s="5" customFormat="1" ht="16">
      <c r="B75" s="90" t="s">
        <v>242</v>
      </c>
      <c r="D75" s="214"/>
      <c r="E75" s="124"/>
      <c r="F75" s="124"/>
      <c r="G75" s="124"/>
      <c r="H75" s="124"/>
      <c r="I75" s="124"/>
      <c r="J75" s="153"/>
      <c r="M75" s="183"/>
      <c r="N75" s="183"/>
    </row>
    <row r="76" spans="2:17" s="5" customFormat="1">
      <c r="C76" s="153"/>
      <c r="D76" s="153"/>
      <c r="E76" s="124"/>
      <c r="F76" s="124"/>
      <c r="G76" s="124"/>
      <c r="H76" s="124"/>
      <c r="I76" s="124"/>
      <c r="J76" s="153"/>
      <c r="M76" s="183"/>
      <c r="N76" s="183"/>
    </row>
    <row r="77" spans="2:17" s="5" customFormat="1">
      <c r="C77" s="153"/>
      <c r="D77" s="153"/>
      <c r="E77" s="124"/>
      <c r="F77" s="124"/>
      <c r="G77" s="124"/>
      <c r="H77" s="124"/>
      <c r="I77" s="124"/>
      <c r="J77" s="153"/>
      <c r="M77" s="183"/>
      <c r="N77" s="183"/>
    </row>
    <row r="78" spans="2:17" s="5" customFormat="1">
      <c r="C78" s="153"/>
      <c r="D78" s="153"/>
      <c r="E78" s="124"/>
      <c r="F78" s="124"/>
      <c r="G78" s="124"/>
      <c r="H78" s="124"/>
      <c r="I78" s="124"/>
      <c r="J78" s="153"/>
      <c r="M78" s="183"/>
      <c r="N78" s="183"/>
    </row>
    <row r="79" spans="2:17" s="5" customFormat="1">
      <c r="C79" s="153"/>
      <c r="D79" s="153"/>
      <c r="E79" s="124"/>
      <c r="F79" s="124"/>
      <c r="G79" s="124"/>
      <c r="H79" s="124"/>
      <c r="I79" s="124"/>
      <c r="J79" s="153"/>
      <c r="M79" s="183"/>
      <c r="N79" s="183"/>
    </row>
    <row r="80" spans="2:17" s="5" customFormat="1">
      <c r="C80" s="153"/>
      <c r="D80" s="153"/>
      <c r="E80" s="124"/>
      <c r="F80" s="124"/>
      <c r="G80" s="124"/>
      <c r="H80" s="124"/>
      <c r="I80" s="124"/>
      <c r="J80" s="153"/>
      <c r="M80" s="183"/>
      <c r="N80" s="183"/>
    </row>
    <row r="81" spans="3:14" s="5" customFormat="1">
      <c r="C81" s="153"/>
      <c r="D81" s="153"/>
      <c r="E81" s="124"/>
      <c r="F81" s="124"/>
      <c r="G81" s="124"/>
      <c r="H81" s="124"/>
      <c r="I81" s="124"/>
      <c r="J81" s="153"/>
      <c r="M81" s="183"/>
      <c r="N81" s="183"/>
    </row>
    <row r="82" spans="3:14" s="5" customFormat="1">
      <c r="C82" s="153"/>
      <c r="D82" s="153"/>
      <c r="E82" s="124"/>
      <c r="F82" s="124"/>
      <c r="G82" s="124"/>
      <c r="H82" s="124"/>
      <c r="I82" s="124"/>
      <c r="J82" s="153"/>
      <c r="M82" s="183"/>
      <c r="N82" s="183"/>
    </row>
    <row r="83" spans="3:14" s="5" customFormat="1">
      <c r="C83" s="153"/>
      <c r="D83" s="153"/>
      <c r="E83" s="124"/>
      <c r="F83" s="124"/>
      <c r="G83" s="124"/>
      <c r="H83" s="124"/>
      <c r="I83" s="124"/>
      <c r="J83" s="153"/>
      <c r="M83" s="183"/>
      <c r="N83" s="183"/>
    </row>
    <row r="84" spans="3:14" s="5" customFormat="1">
      <c r="C84" s="153"/>
      <c r="D84" s="153"/>
      <c r="E84" s="124"/>
      <c r="F84" s="124"/>
      <c r="G84" s="124"/>
      <c r="H84" s="124"/>
      <c r="I84" s="124"/>
      <c r="J84" s="153"/>
      <c r="M84" s="183"/>
      <c r="N84" s="183"/>
    </row>
    <row r="85" spans="3:14" s="5" customFormat="1">
      <c r="C85" s="153"/>
      <c r="D85" s="153"/>
      <c r="E85" s="124"/>
      <c r="F85" s="124"/>
      <c r="G85" s="124"/>
      <c r="H85" s="124"/>
      <c r="I85" s="124"/>
      <c r="J85" s="153"/>
      <c r="M85" s="183"/>
      <c r="N85" s="183"/>
    </row>
    <row r="86" spans="3:14" s="5" customFormat="1">
      <c r="C86" s="153"/>
      <c r="D86" s="153"/>
      <c r="E86" s="124"/>
      <c r="F86" s="124"/>
      <c r="G86" s="124"/>
      <c r="H86" s="124"/>
      <c r="I86" s="124"/>
      <c r="J86" s="153"/>
      <c r="M86" s="183"/>
      <c r="N86" s="183"/>
    </row>
    <row r="87" spans="3:14" s="5" customFormat="1">
      <c r="C87" s="153"/>
      <c r="D87" s="153"/>
      <c r="E87" s="124"/>
      <c r="F87" s="124"/>
      <c r="G87" s="124"/>
      <c r="H87" s="124"/>
      <c r="I87" s="124"/>
      <c r="J87" s="153"/>
      <c r="M87" s="183"/>
      <c r="N87" s="183"/>
    </row>
    <row r="88" spans="3:14" s="5" customFormat="1">
      <c r="C88" s="153"/>
      <c r="D88" s="153"/>
      <c r="E88" s="124"/>
      <c r="F88" s="124"/>
      <c r="G88" s="124"/>
      <c r="H88" s="124"/>
      <c r="I88" s="124"/>
      <c r="J88" s="153"/>
      <c r="M88" s="183"/>
      <c r="N88" s="183"/>
    </row>
    <row r="89" spans="3:14" s="5" customFormat="1">
      <c r="C89" s="153"/>
      <c r="D89" s="153"/>
      <c r="E89" s="124"/>
      <c r="F89" s="124"/>
      <c r="G89" s="124"/>
      <c r="H89" s="124"/>
      <c r="I89" s="124"/>
      <c r="J89" s="153"/>
      <c r="M89" s="183"/>
      <c r="N89" s="183"/>
    </row>
    <row r="90" spans="3:14" s="5" customFormat="1">
      <c r="C90" s="153"/>
      <c r="D90" s="153"/>
      <c r="E90" s="124"/>
      <c r="F90" s="124"/>
      <c r="G90" s="124"/>
      <c r="H90" s="124"/>
      <c r="I90" s="124"/>
      <c r="J90" s="153"/>
      <c r="M90" s="183"/>
      <c r="N90" s="183"/>
    </row>
    <row r="91" spans="3:14" s="5" customFormat="1">
      <c r="C91" s="153"/>
      <c r="D91" s="153"/>
      <c r="E91" s="124"/>
      <c r="F91" s="124"/>
      <c r="G91" s="124"/>
      <c r="H91" s="124"/>
      <c r="I91" s="124"/>
      <c r="J91" s="153"/>
      <c r="M91" s="183"/>
      <c r="N91" s="183"/>
    </row>
    <row r="92" spans="3:14" s="5" customFormat="1">
      <c r="C92" s="153"/>
      <c r="D92" s="153"/>
      <c r="E92" s="124"/>
      <c r="F92" s="124"/>
      <c r="G92" s="124"/>
      <c r="H92" s="124"/>
      <c r="I92" s="124"/>
      <c r="J92" s="153"/>
      <c r="M92" s="183"/>
      <c r="N92" s="183"/>
    </row>
    <row r="93" spans="3:14" s="5" customFormat="1">
      <c r="C93" s="153"/>
      <c r="D93" s="153"/>
      <c r="E93" s="124"/>
      <c r="F93" s="124"/>
      <c r="G93" s="124"/>
      <c r="H93" s="124"/>
      <c r="I93" s="124"/>
      <c r="J93" s="153"/>
      <c r="M93" s="183"/>
      <c r="N93" s="183"/>
    </row>
    <row r="94" spans="3:14" s="5" customFormat="1">
      <c r="C94" s="153"/>
      <c r="D94" s="153"/>
      <c r="E94" s="124"/>
      <c r="F94" s="124"/>
      <c r="G94" s="124"/>
      <c r="H94" s="124"/>
      <c r="I94" s="124"/>
      <c r="J94" s="153"/>
      <c r="M94" s="183"/>
      <c r="N94" s="183"/>
    </row>
    <row r="95" spans="3:14" s="5" customFormat="1">
      <c r="C95" s="153"/>
      <c r="D95" s="153"/>
      <c r="E95" s="124"/>
      <c r="F95" s="124"/>
      <c r="G95" s="124"/>
      <c r="H95" s="124"/>
      <c r="I95" s="124"/>
      <c r="J95" s="153"/>
      <c r="M95" s="183"/>
      <c r="N95" s="183"/>
    </row>
    <row r="96" spans="3:14" s="5" customFormat="1">
      <c r="C96" s="153"/>
      <c r="D96" s="153"/>
      <c r="E96" s="124"/>
      <c r="F96" s="124"/>
      <c r="G96" s="124"/>
      <c r="H96" s="124"/>
      <c r="I96" s="124"/>
      <c r="J96" s="153"/>
      <c r="M96" s="183"/>
      <c r="N96" s="183"/>
    </row>
    <row r="97" spans="3:14" s="5" customFormat="1">
      <c r="C97" s="153"/>
      <c r="D97" s="153"/>
      <c r="E97" s="124"/>
      <c r="F97" s="124"/>
      <c r="G97" s="124"/>
      <c r="H97" s="124"/>
      <c r="I97" s="124"/>
      <c r="J97" s="153"/>
      <c r="M97" s="183"/>
      <c r="N97" s="183"/>
    </row>
    <row r="98" spans="3:14" s="5" customFormat="1">
      <c r="C98" s="153"/>
      <c r="D98" s="153"/>
      <c r="E98" s="124"/>
      <c r="F98" s="124"/>
      <c r="G98" s="124"/>
      <c r="H98" s="124"/>
      <c r="I98" s="124"/>
      <c r="J98" s="153"/>
      <c r="M98" s="183"/>
      <c r="N98" s="183"/>
    </row>
    <row r="99" spans="3:14" s="5" customFormat="1">
      <c r="C99" s="153"/>
      <c r="D99" s="153"/>
      <c r="E99" s="124"/>
      <c r="F99" s="124"/>
      <c r="G99" s="124"/>
      <c r="H99" s="124"/>
      <c r="I99" s="124"/>
      <c r="J99" s="153"/>
      <c r="M99" s="183"/>
      <c r="N99" s="183"/>
    </row>
    <row r="100" spans="3:14" s="5" customFormat="1">
      <c r="C100" s="153"/>
      <c r="D100" s="153"/>
      <c r="E100" s="124"/>
      <c r="F100" s="124"/>
      <c r="G100" s="124"/>
      <c r="H100" s="124"/>
      <c r="I100" s="124"/>
      <c r="J100" s="153"/>
      <c r="M100" s="183"/>
      <c r="N100" s="183"/>
    </row>
    <row r="101" spans="3:14" s="5" customFormat="1">
      <c r="C101" s="153"/>
      <c r="D101" s="153"/>
      <c r="E101" s="124"/>
      <c r="F101" s="124"/>
      <c r="G101" s="124"/>
      <c r="H101" s="124"/>
      <c r="I101" s="124"/>
      <c r="J101" s="153"/>
      <c r="M101" s="183"/>
      <c r="N101" s="183"/>
    </row>
    <row r="102" spans="3:14" s="5" customFormat="1">
      <c r="C102" s="153"/>
      <c r="D102" s="153"/>
      <c r="E102" s="124"/>
      <c r="F102" s="124"/>
      <c r="G102" s="124"/>
      <c r="H102" s="124"/>
      <c r="I102" s="124"/>
      <c r="J102" s="153"/>
      <c r="M102" s="183"/>
      <c r="N102" s="183"/>
    </row>
    <row r="103" spans="3:14" s="5" customFormat="1">
      <c r="C103" s="153"/>
      <c r="D103" s="153"/>
      <c r="E103" s="124"/>
      <c r="F103" s="124"/>
      <c r="G103" s="124"/>
      <c r="H103" s="124"/>
      <c r="I103" s="124"/>
      <c r="J103" s="153"/>
      <c r="M103" s="183"/>
      <c r="N103" s="183"/>
    </row>
    <row r="104" spans="3:14" s="5" customFormat="1">
      <c r="C104" s="153"/>
      <c r="D104" s="153"/>
      <c r="E104" s="124"/>
      <c r="F104" s="124"/>
      <c r="G104" s="124"/>
      <c r="H104" s="124"/>
      <c r="I104" s="124"/>
      <c r="J104" s="153"/>
      <c r="M104" s="183"/>
      <c r="N104" s="183"/>
    </row>
    <row r="105" spans="3:14" s="5" customFormat="1">
      <c r="C105" s="153"/>
      <c r="D105" s="153"/>
      <c r="E105" s="124"/>
      <c r="F105" s="124"/>
      <c r="G105" s="124"/>
      <c r="H105" s="124"/>
      <c r="I105" s="124"/>
      <c r="J105" s="153"/>
      <c r="M105" s="183"/>
      <c r="N105" s="183"/>
    </row>
    <row r="106" spans="3:14" s="5" customFormat="1">
      <c r="C106" s="153"/>
      <c r="D106" s="153"/>
      <c r="E106" s="124"/>
      <c r="F106" s="124"/>
      <c r="G106" s="124"/>
      <c r="H106" s="124"/>
      <c r="I106" s="124"/>
      <c r="J106" s="153"/>
      <c r="M106" s="183"/>
      <c r="N106" s="183"/>
    </row>
    <row r="107" spans="3:14" s="5" customFormat="1">
      <c r="C107" s="153"/>
      <c r="D107" s="153"/>
      <c r="E107" s="124"/>
      <c r="F107" s="124"/>
      <c r="G107" s="124"/>
      <c r="H107" s="124"/>
      <c r="I107" s="124"/>
      <c r="J107" s="153"/>
      <c r="M107" s="183"/>
      <c r="N107" s="183"/>
    </row>
    <row r="108" spans="3:14" s="5" customFormat="1">
      <c r="C108" s="153"/>
      <c r="D108" s="153"/>
      <c r="E108" s="124"/>
      <c r="F108" s="124"/>
      <c r="G108" s="124"/>
      <c r="H108" s="124"/>
      <c r="I108" s="124"/>
      <c r="J108" s="153"/>
      <c r="M108" s="183"/>
      <c r="N108" s="183"/>
    </row>
    <row r="109" spans="3:14" s="5" customFormat="1">
      <c r="C109" s="153"/>
      <c r="D109" s="153"/>
      <c r="E109" s="124"/>
      <c r="F109" s="124"/>
      <c r="G109" s="124"/>
      <c r="H109" s="124"/>
      <c r="I109" s="124"/>
      <c r="J109" s="153"/>
      <c r="M109" s="183"/>
      <c r="N109" s="183"/>
    </row>
    <row r="110" spans="3:14" s="5" customFormat="1">
      <c r="C110" s="153"/>
      <c r="D110" s="153"/>
      <c r="E110" s="124"/>
      <c r="F110" s="124"/>
      <c r="G110" s="124"/>
      <c r="H110" s="124"/>
      <c r="I110" s="124"/>
      <c r="J110" s="153"/>
      <c r="M110" s="183"/>
      <c r="N110" s="183"/>
    </row>
    <row r="111" spans="3:14" s="5" customFormat="1">
      <c r="C111" s="153"/>
      <c r="D111" s="153"/>
      <c r="E111" s="124"/>
      <c r="F111" s="124"/>
      <c r="G111" s="124"/>
      <c r="H111" s="124"/>
      <c r="I111" s="124"/>
      <c r="J111" s="153"/>
      <c r="M111" s="183"/>
      <c r="N111" s="183"/>
    </row>
    <row r="112" spans="3:14" s="5" customFormat="1">
      <c r="C112" s="153"/>
      <c r="D112" s="153"/>
      <c r="E112" s="124"/>
      <c r="F112" s="124"/>
      <c r="G112" s="124"/>
      <c r="H112" s="124"/>
      <c r="I112" s="124"/>
      <c r="J112" s="153"/>
      <c r="M112" s="183"/>
      <c r="N112" s="183"/>
    </row>
    <row r="113" spans="3:14" s="5" customFormat="1">
      <c r="C113" s="153"/>
      <c r="D113" s="153"/>
      <c r="E113" s="124"/>
      <c r="F113" s="124"/>
      <c r="G113" s="124"/>
      <c r="H113" s="124"/>
      <c r="I113" s="124"/>
      <c r="J113" s="153"/>
      <c r="M113" s="183"/>
      <c r="N113" s="183"/>
    </row>
    <row r="114" spans="3:14" s="5" customFormat="1">
      <c r="C114" s="153"/>
      <c r="D114" s="153"/>
      <c r="E114" s="124"/>
      <c r="F114" s="124"/>
      <c r="G114" s="124"/>
      <c r="H114" s="124"/>
      <c r="I114" s="124"/>
      <c r="J114" s="153"/>
      <c r="M114" s="183"/>
      <c r="N114" s="183"/>
    </row>
    <row r="115" spans="3:14" s="5" customFormat="1">
      <c r="C115" s="153"/>
      <c r="D115" s="153"/>
      <c r="E115" s="124"/>
      <c r="F115" s="124"/>
      <c r="G115" s="124"/>
      <c r="H115" s="124"/>
      <c r="I115" s="124"/>
      <c r="J115" s="153"/>
      <c r="M115" s="183"/>
      <c r="N115" s="183"/>
    </row>
    <row r="116" spans="3:14" s="5" customFormat="1">
      <c r="C116" s="153"/>
      <c r="D116" s="153"/>
      <c r="E116" s="124"/>
      <c r="F116" s="124"/>
      <c r="G116" s="124"/>
      <c r="H116" s="124"/>
      <c r="I116" s="124"/>
      <c r="J116" s="153"/>
      <c r="M116" s="183"/>
      <c r="N116" s="183"/>
    </row>
    <row r="117" spans="3:14" s="5" customFormat="1">
      <c r="C117" s="153"/>
      <c r="D117" s="153"/>
      <c r="E117" s="124"/>
      <c r="F117" s="124"/>
      <c r="G117" s="124"/>
      <c r="H117" s="124"/>
      <c r="I117" s="124"/>
      <c r="J117" s="153"/>
      <c r="M117" s="183"/>
      <c r="N117" s="183"/>
    </row>
    <row r="118" spans="3:14" s="5" customFormat="1">
      <c r="C118" s="153"/>
      <c r="D118" s="153"/>
      <c r="E118" s="124"/>
      <c r="F118" s="124"/>
      <c r="G118" s="124"/>
      <c r="H118" s="124"/>
      <c r="I118" s="124"/>
      <c r="J118" s="153"/>
      <c r="M118" s="183"/>
      <c r="N118" s="183"/>
    </row>
    <row r="119" spans="3:14" s="5" customFormat="1">
      <c r="C119" s="153"/>
      <c r="D119" s="153"/>
      <c r="E119" s="124"/>
      <c r="F119" s="124"/>
      <c r="G119" s="124"/>
      <c r="H119" s="124"/>
      <c r="I119" s="124"/>
      <c r="J119" s="153"/>
      <c r="M119" s="183"/>
      <c r="N119" s="183"/>
    </row>
    <row r="120" spans="3:14" s="5" customFormat="1">
      <c r="C120" s="153"/>
      <c r="D120" s="153"/>
      <c r="E120" s="124"/>
      <c r="F120" s="124"/>
      <c r="G120" s="124"/>
      <c r="H120" s="124"/>
      <c r="I120" s="124"/>
      <c r="J120" s="153"/>
      <c r="M120" s="183"/>
      <c r="N120" s="183"/>
    </row>
    <row r="121" spans="3:14" s="5" customFormat="1">
      <c r="C121" s="153"/>
      <c r="D121" s="153"/>
      <c r="E121" s="124"/>
      <c r="F121" s="124"/>
      <c r="G121" s="124"/>
      <c r="H121" s="124"/>
      <c r="I121" s="124"/>
      <c r="J121" s="153"/>
      <c r="M121" s="183"/>
      <c r="N121" s="183"/>
    </row>
    <row r="122" spans="3:14" s="5" customFormat="1">
      <c r="C122" s="153"/>
      <c r="D122" s="153"/>
      <c r="E122" s="124"/>
      <c r="F122" s="124"/>
      <c r="G122" s="124"/>
      <c r="H122" s="124"/>
      <c r="I122" s="124"/>
      <c r="J122" s="153"/>
      <c r="M122" s="183"/>
      <c r="N122" s="183"/>
    </row>
    <row r="123" spans="3:14" s="5" customFormat="1">
      <c r="C123" s="153"/>
      <c r="D123" s="153"/>
      <c r="E123" s="124"/>
      <c r="F123" s="124"/>
      <c r="G123" s="124"/>
      <c r="H123" s="124"/>
      <c r="I123" s="124"/>
      <c r="J123" s="153"/>
      <c r="M123" s="183"/>
      <c r="N123" s="183"/>
    </row>
    <row r="124" spans="3:14" s="5" customFormat="1">
      <c r="C124" s="153"/>
      <c r="D124" s="153"/>
      <c r="E124" s="124"/>
      <c r="F124" s="124"/>
      <c r="G124" s="124"/>
      <c r="H124" s="124"/>
      <c r="I124" s="124"/>
      <c r="J124" s="153"/>
      <c r="M124" s="183"/>
      <c r="N124" s="183"/>
    </row>
    <row r="125" spans="3:14" s="5" customFormat="1">
      <c r="C125" s="153"/>
      <c r="D125" s="153"/>
      <c r="E125" s="124"/>
      <c r="F125" s="124"/>
      <c r="G125" s="124"/>
      <c r="H125" s="124"/>
      <c r="I125" s="124"/>
      <c r="J125" s="153"/>
      <c r="M125" s="183"/>
      <c r="N125" s="183"/>
    </row>
    <row r="126" spans="3:14" s="5" customFormat="1">
      <c r="C126" s="153"/>
      <c r="D126" s="153"/>
      <c r="E126" s="124"/>
      <c r="F126" s="124"/>
      <c r="G126" s="124"/>
      <c r="H126" s="124"/>
      <c r="I126" s="124"/>
      <c r="J126" s="153"/>
      <c r="M126" s="183"/>
      <c r="N126" s="183"/>
    </row>
    <row r="127" spans="3:14" s="5" customFormat="1">
      <c r="C127" s="153"/>
      <c r="D127" s="153"/>
      <c r="E127" s="124"/>
      <c r="F127" s="124"/>
      <c r="G127" s="124"/>
      <c r="H127" s="124"/>
      <c r="I127" s="124"/>
      <c r="J127" s="153"/>
      <c r="M127" s="183"/>
      <c r="N127" s="183"/>
    </row>
    <row r="128" spans="3:14" s="5" customFormat="1">
      <c r="C128" s="153"/>
      <c r="D128" s="153"/>
      <c r="E128" s="124"/>
      <c r="F128" s="124"/>
      <c r="G128" s="124"/>
      <c r="H128" s="124"/>
      <c r="I128" s="124"/>
      <c r="J128" s="153"/>
      <c r="M128" s="183"/>
      <c r="N128" s="183"/>
    </row>
    <row r="129" spans="3:14" s="5" customFormat="1">
      <c r="C129" s="153"/>
      <c r="D129" s="153"/>
      <c r="E129" s="124"/>
      <c r="F129" s="124"/>
      <c r="G129" s="124"/>
      <c r="H129" s="124"/>
      <c r="I129" s="124"/>
      <c r="J129" s="153"/>
      <c r="M129" s="183"/>
      <c r="N129" s="183"/>
    </row>
    <row r="130" spans="3:14" s="5" customFormat="1">
      <c r="C130" s="153"/>
      <c r="D130" s="153"/>
      <c r="E130" s="124"/>
      <c r="F130" s="124"/>
      <c r="G130" s="124"/>
      <c r="H130" s="124"/>
      <c r="I130" s="124"/>
      <c r="J130" s="153"/>
      <c r="M130" s="183"/>
      <c r="N130" s="183"/>
    </row>
    <row r="131" spans="3:14" s="5" customFormat="1">
      <c r="C131" s="153"/>
      <c r="D131" s="153"/>
      <c r="E131" s="124"/>
      <c r="F131" s="124"/>
      <c r="G131" s="124"/>
      <c r="H131" s="124"/>
      <c r="I131" s="124"/>
      <c r="J131" s="153"/>
      <c r="M131" s="183"/>
      <c r="N131" s="183"/>
    </row>
    <row r="132" spans="3:14" s="5" customFormat="1">
      <c r="C132" s="153"/>
      <c r="D132" s="153"/>
      <c r="E132" s="124"/>
      <c r="F132" s="124"/>
      <c r="G132" s="124"/>
      <c r="H132" s="124"/>
      <c r="I132" s="124"/>
      <c r="J132" s="153"/>
      <c r="M132" s="183"/>
      <c r="N132" s="183"/>
    </row>
    <row r="133" spans="3:14" s="5" customFormat="1">
      <c r="C133" s="153"/>
      <c r="D133" s="153"/>
      <c r="E133" s="124"/>
      <c r="F133" s="124"/>
      <c r="G133" s="124"/>
      <c r="H133" s="124"/>
      <c r="I133" s="124"/>
      <c r="J133" s="153"/>
      <c r="M133" s="183"/>
      <c r="N133" s="183"/>
    </row>
    <row r="134" spans="3:14" s="5" customFormat="1">
      <c r="C134" s="153"/>
      <c r="D134" s="153"/>
      <c r="E134" s="124"/>
      <c r="F134" s="124"/>
      <c r="G134" s="124"/>
      <c r="H134" s="124"/>
      <c r="I134" s="124"/>
      <c r="J134" s="153"/>
      <c r="M134" s="183"/>
      <c r="N134" s="183"/>
    </row>
    <row r="135" spans="3:14" s="5" customFormat="1">
      <c r="C135" s="153"/>
      <c r="D135" s="153"/>
      <c r="E135" s="124"/>
      <c r="F135" s="124"/>
      <c r="G135" s="124"/>
      <c r="H135" s="124"/>
      <c r="I135" s="124"/>
      <c r="J135" s="153"/>
      <c r="M135" s="183"/>
      <c r="N135" s="183"/>
    </row>
    <row r="136" spans="3:14" s="5" customFormat="1">
      <c r="C136" s="153"/>
      <c r="D136" s="153"/>
      <c r="E136" s="124"/>
      <c r="F136" s="124"/>
      <c r="G136" s="124"/>
      <c r="H136" s="124"/>
      <c r="I136" s="124"/>
      <c r="J136" s="153"/>
      <c r="M136" s="183"/>
      <c r="N136" s="183"/>
    </row>
    <row r="137" spans="3:14" s="5" customFormat="1">
      <c r="C137" s="153"/>
      <c r="D137" s="153"/>
      <c r="E137" s="124"/>
      <c r="F137" s="124"/>
      <c r="G137" s="124"/>
      <c r="H137" s="124"/>
      <c r="I137" s="124"/>
      <c r="J137" s="153"/>
      <c r="M137" s="183"/>
      <c r="N137" s="183"/>
    </row>
    <row r="138" spans="3:14" s="5" customFormat="1">
      <c r="C138" s="153"/>
      <c r="D138" s="153"/>
      <c r="E138" s="124"/>
      <c r="F138" s="124"/>
      <c r="G138" s="124"/>
      <c r="H138" s="124"/>
      <c r="I138" s="124"/>
      <c r="J138" s="153"/>
      <c r="M138" s="183"/>
      <c r="N138" s="183"/>
    </row>
    <row r="139" spans="3:14" s="5" customFormat="1">
      <c r="C139" s="153"/>
      <c r="D139" s="153"/>
      <c r="E139" s="124"/>
      <c r="F139" s="124"/>
      <c r="G139" s="124"/>
      <c r="H139" s="124"/>
      <c r="I139" s="124"/>
      <c r="J139" s="153"/>
      <c r="M139" s="183"/>
      <c r="N139" s="183"/>
    </row>
    <row r="140" spans="3:14" s="5" customFormat="1">
      <c r="C140" s="153"/>
      <c r="D140" s="153"/>
      <c r="E140" s="124"/>
      <c r="F140" s="124"/>
      <c r="G140" s="124"/>
      <c r="H140" s="124"/>
      <c r="I140" s="124"/>
      <c r="J140" s="153"/>
      <c r="M140" s="183"/>
      <c r="N140" s="183"/>
    </row>
    <row r="141" spans="3:14" s="5" customFormat="1">
      <c r="C141" s="153"/>
      <c r="D141" s="153"/>
      <c r="E141" s="124"/>
      <c r="F141" s="124"/>
      <c r="G141" s="124"/>
      <c r="H141" s="124"/>
      <c r="I141" s="124"/>
      <c r="J141" s="153"/>
      <c r="M141" s="183"/>
      <c r="N141" s="183"/>
    </row>
    <row r="142" spans="3:14" s="5" customFormat="1">
      <c r="C142" s="153"/>
      <c r="D142" s="153"/>
      <c r="E142" s="124"/>
      <c r="F142" s="124"/>
      <c r="G142" s="124"/>
      <c r="H142" s="124"/>
      <c r="I142" s="124"/>
      <c r="J142" s="153"/>
      <c r="M142" s="183"/>
      <c r="N142" s="183"/>
    </row>
    <row r="143" spans="3:14" s="5" customFormat="1">
      <c r="C143" s="153"/>
      <c r="D143" s="153"/>
      <c r="E143" s="124"/>
      <c r="F143" s="124"/>
      <c r="G143" s="124"/>
      <c r="H143" s="124"/>
      <c r="I143" s="124"/>
      <c r="J143" s="153"/>
      <c r="M143" s="183"/>
      <c r="N143" s="183"/>
    </row>
    <row r="144" spans="3:14" s="5" customFormat="1">
      <c r="C144" s="153"/>
      <c r="D144" s="153"/>
      <c r="E144" s="124"/>
      <c r="F144" s="124"/>
      <c r="G144" s="124"/>
      <c r="H144" s="124"/>
      <c r="I144" s="124"/>
      <c r="J144" s="153"/>
      <c r="M144" s="183"/>
      <c r="N144" s="183"/>
    </row>
    <row r="145" spans="3:14" s="5" customFormat="1">
      <c r="C145" s="153"/>
      <c r="D145" s="153"/>
      <c r="E145" s="124"/>
      <c r="F145" s="124"/>
      <c r="G145" s="124"/>
      <c r="H145" s="124"/>
      <c r="I145" s="124"/>
      <c r="J145" s="153"/>
      <c r="M145" s="183"/>
      <c r="N145" s="183"/>
    </row>
    <row r="146" spans="3:14" s="5" customFormat="1">
      <c r="C146" s="153"/>
      <c r="D146" s="153"/>
      <c r="E146" s="124"/>
      <c r="F146" s="124"/>
      <c r="G146" s="124"/>
      <c r="H146" s="124"/>
      <c r="I146" s="124"/>
      <c r="J146" s="153"/>
      <c r="M146" s="183"/>
      <c r="N146" s="183"/>
    </row>
    <row r="147" spans="3:14" s="5" customFormat="1">
      <c r="C147" s="153"/>
      <c r="D147" s="153"/>
      <c r="E147" s="124"/>
      <c r="F147" s="124"/>
      <c r="G147" s="124"/>
      <c r="H147" s="124"/>
      <c r="I147" s="124"/>
      <c r="J147" s="153"/>
      <c r="M147" s="183"/>
      <c r="N147" s="183"/>
    </row>
    <row r="148" spans="3:14" s="5" customFormat="1">
      <c r="C148" s="153"/>
      <c r="D148" s="153"/>
      <c r="E148" s="124"/>
      <c r="F148" s="124"/>
      <c r="G148" s="124"/>
      <c r="H148" s="124"/>
      <c r="I148" s="124"/>
      <c r="J148" s="153"/>
      <c r="M148" s="183"/>
      <c r="N148" s="183"/>
    </row>
    <row r="149" spans="3:14" s="5" customFormat="1">
      <c r="C149" s="153"/>
      <c r="D149" s="153"/>
      <c r="E149" s="124"/>
      <c r="F149" s="124"/>
      <c r="G149" s="124"/>
      <c r="H149" s="124"/>
      <c r="I149" s="124"/>
      <c r="J149" s="153"/>
      <c r="M149" s="183"/>
      <c r="N149" s="183"/>
    </row>
    <row r="150" spans="3:14" s="5" customFormat="1">
      <c r="C150" s="153"/>
      <c r="D150" s="153"/>
      <c r="E150" s="124"/>
      <c r="F150" s="124"/>
      <c r="G150" s="124"/>
      <c r="H150" s="124"/>
      <c r="I150" s="124"/>
      <c r="J150" s="153"/>
      <c r="M150" s="183"/>
      <c r="N150" s="183"/>
    </row>
    <row r="151" spans="3:14" s="5" customFormat="1">
      <c r="C151" s="153"/>
      <c r="D151" s="153"/>
      <c r="E151" s="124"/>
      <c r="F151" s="124"/>
      <c r="G151" s="124"/>
      <c r="H151" s="124"/>
      <c r="I151" s="124"/>
      <c r="J151" s="153"/>
      <c r="M151" s="183"/>
      <c r="N151" s="183"/>
    </row>
    <row r="152" spans="3:14" s="5" customFormat="1">
      <c r="C152" s="153"/>
      <c r="D152" s="153"/>
      <c r="E152" s="124"/>
      <c r="F152" s="124"/>
      <c r="G152" s="124"/>
      <c r="H152" s="124"/>
      <c r="I152" s="124"/>
      <c r="J152" s="153"/>
      <c r="M152" s="183"/>
      <c r="N152" s="183"/>
    </row>
  </sheetData>
  <protectedRanges>
    <protectedRange sqref="D104 D107 D109 H104 H107 H109" name="Range1_3"/>
  </protectedRanges>
  <mergeCells count="59">
    <mergeCell ref="B74:Q74"/>
    <mergeCell ref="C58:D58"/>
    <mergeCell ref="D71:E72"/>
    <mergeCell ref="C63:P64"/>
    <mergeCell ref="J12:L12"/>
    <mergeCell ref="J13:L13"/>
    <mergeCell ref="J14:L14"/>
    <mergeCell ref="J17:L17"/>
    <mergeCell ref="J18:L18"/>
    <mergeCell ref="J23:L23"/>
    <mergeCell ref="J24:L24"/>
    <mergeCell ref="J25:L25"/>
    <mergeCell ref="J26:L26"/>
    <mergeCell ref="J28:L28"/>
    <mergeCell ref="J29:L29"/>
    <mergeCell ref="J30:L30"/>
    <mergeCell ref="J32:L32"/>
    <mergeCell ref="B1:Q1"/>
    <mergeCell ref="J19:L19"/>
    <mergeCell ref="J20:L20"/>
    <mergeCell ref="J21:L21"/>
    <mergeCell ref="J22:L22"/>
    <mergeCell ref="J8:L8"/>
    <mergeCell ref="J9:L9"/>
    <mergeCell ref="J10:L10"/>
    <mergeCell ref="J11:L11"/>
    <mergeCell ref="E2:I2"/>
    <mergeCell ref="E3:I3"/>
    <mergeCell ref="E4:I4"/>
    <mergeCell ref="E5:I5"/>
    <mergeCell ref="J27:L27"/>
    <mergeCell ref="J33:L33"/>
    <mergeCell ref="J34:L34"/>
    <mergeCell ref="J35:L35"/>
    <mergeCell ref="J36:L36"/>
    <mergeCell ref="J37:L37"/>
    <mergeCell ref="J39:L39"/>
    <mergeCell ref="J49:L49"/>
    <mergeCell ref="J40:L40"/>
    <mergeCell ref="J41:L41"/>
    <mergeCell ref="J42:L42"/>
    <mergeCell ref="J43:L43"/>
    <mergeCell ref="J44:L44"/>
    <mergeCell ref="J55:L55"/>
    <mergeCell ref="C66:D66"/>
    <mergeCell ref="C67:K67"/>
    <mergeCell ref="J15:L15"/>
    <mergeCell ref="J16:L16"/>
    <mergeCell ref="J31:L31"/>
    <mergeCell ref="J50:L50"/>
    <mergeCell ref="J51:L51"/>
    <mergeCell ref="J52:L52"/>
    <mergeCell ref="J53:L53"/>
    <mergeCell ref="J54:L54"/>
    <mergeCell ref="J45:L45"/>
    <mergeCell ref="J46:L46"/>
    <mergeCell ref="J47:L47"/>
    <mergeCell ref="J48:L48"/>
    <mergeCell ref="J38:L38"/>
  </mergeCells>
  <phoneticPr fontId="31" type="noConversion"/>
  <dataValidations count="1">
    <dataValidation type="list" allowBlank="1" showInputMessage="1" showErrorMessage="1" sqref="M14:N22 M46:N46 M53:N53 M10:N10 M49:N49 M41:N42 M37:N37 M26:N33 M51:N51" xr:uid="{BD9026F7-F4A5-5744-9DB3-C39C9EBDB1AA}">
      <formula1>$N$5:$N$6</formula1>
    </dataValidation>
  </dataValidations>
  <pageMargins left="0.7" right="0.7" top="0.75" bottom="0.75" header="0.3" footer="0.3"/>
  <pageSetup scale="50" orientation="landscape" horizontalDpi="0" verticalDpi="0"/>
  <headerFooter>
    <oddFooter>Page &amp;P de &amp;N</oddFooter>
  </headerFooter>
  <rowBreaks count="1" manualBreakCount="1">
    <brk id="55" max="16383" man="1"/>
  </rowBreak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D032-20F5-1248-BB92-44A2D91D8FE9}">
  <sheetPr>
    <tabColor rgb="FF7030A0"/>
  </sheetPr>
  <dimension ref="A1:CB381"/>
  <sheetViews>
    <sheetView zoomScaleNormal="100" zoomScaleSheetLayoutView="100" workbookViewId="0">
      <selection activeCell="D8" sqref="D8"/>
    </sheetView>
  </sheetViews>
  <sheetFormatPr baseColWidth="10" defaultColWidth="10.33203125" defaultRowHeight="14"/>
  <cols>
    <col min="1" max="1" width="0.83203125" style="116" customWidth="1"/>
    <col min="2" max="2" width="7.33203125" style="44" customWidth="1"/>
    <col min="3" max="3" width="31" style="161" customWidth="1"/>
    <col min="4" max="4" width="26" style="161" customWidth="1"/>
    <col min="5" max="9" width="11.6640625" style="44" customWidth="1"/>
    <col min="10" max="10" width="40.33203125" style="161" customWidth="1"/>
    <col min="11" max="12" width="10.83203125" style="147" customWidth="1"/>
    <col min="13" max="13" width="1" style="116" customWidth="1"/>
    <col min="14" max="15" width="10.33203125" style="44"/>
    <col min="16" max="80" width="10.33203125" style="116"/>
    <col min="81" max="259" width="10.33203125" style="44"/>
    <col min="260" max="260" width="6.6640625" style="44" customWidth="1"/>
    <col min="261" max="261" width="38" style="44" customWidth="1"/>
    <col min="262" max="266" width="11.6640625" style="44" customWidth="1"/>
    <col min="267" max="267" width="67.5" style="44" customWidth="1"/>
    <col min="268" max="268" width="2" style="44" customWidth="1"/>
    <col min="269" max="515" width="10.33203125" style="44"/>
    <col min="516" max="516" width="6.6640625" style="44" customWidth="1"/>
    <col min="517" max="517" width="38" style="44" customWidth="1"/>
    <col min="518" max="522" width="11.6640625" style="44" customWidth="1"/>
    <col min="523" max="523" width="67.5" style="44" customWidth="1"/>
    <col min="524" max="524" width="2" style="44" customWidth="1"/>
    <col min="525" max="771" width="10.33203125" style="44"/>
    <col min="772" max="772" width="6.6640625" style="44" customWidth="1"/>
    <col min="773" max="773" width="38" style="44" customWidth="1"/>
    <col min="774" max="778" width="11.6640625" style="44" customWidth="1"/>
    <col min="779" max="779" width="67.5" style="44" customWidth="1"/>
    <col min="780" max="780" width="2" style="44" customWidth="1"/>
    <col min="781" max="1027" width="10.33203125" style="44"/>
    <col min="1028" max="1028" width="6.6640625" style="44" customWidth="1"/>
    <col min="1029" max="1029" width="38" style="44" customWidth="1"/>
    <col min="1030" max="1034" width="11.6640625" style="44" customWidth="1"/>
    <col min="1035" max="1035" width="67.5" style="44" customWidth="1"/>
    <col min="1036" max="1036" width="2" style="44" customWidth="1"/>
    <col min="1037" max="1283" width="10.33203125" style="44"/>
    <col min="1284" max="1284" width="6.6640625" style="44" customWidth="1"/>
    <col min="1285" max="1285" width="38" style="44" customWidth="1"/>
    <col min="1286" max="1290" width="11.6640625" style="44" customWidth="1"/>
    <col min="1291" max="1291" width="67.5" style="44" customWidth="1"/>
    <col min="1292" max="1292" width="2" style="44" customWidth="1"/>
    <col min="1293" max="1539" width="10.33203125" style="44"/>
    <col min="1540" max="1540" width="6.6640625" style="44" customWidth="1"/>
    <col min="1541" max="1541" width="38" style="44" customWidth="1"/>
    <col min="1542" max="1546" width="11.6640625" style="44" customWidth="1"/>
    <col min="1547" max="1547" width="67.5" style="44" customWidth="1"/>
    <col min="1548" max="1548" width="2" style="44" customWidth="1"/>
    <col min="1549" max="1795" width="10.33203125" style="44"/>
    <col min="1796" max="1796" width="6.6640625" style="44" customWidth="1"/>
    <col min="1797" max="1797" width="38" style="44" customWidth="1"/>
    <col min="1798" max="1802" width="11.6640625" style="44" customWidth="1"/>
    <col min="1803" max="1803" width="67.5" style="44" customWidth="1"/>
    <col min="1804" max="1804" width="2" style="44" customWidth="1"/>
    <col min="1805" max="2051" width="10.33203125" style="44"/>
    <col min="2052" max="2052" width="6.6640625" style="44" customWidth="1"/>
    <col min="2053" max="2053" width="38" style="44" customWidth="1"/>
    <col min="2054" max="2058" width="11.6640625" style="44" customWidth="1"/>
    <col min="2059" max="2059" width="67.5" style="44" customWidth="1"/>
    <col min="2060" max="2060" width="2" style="44" customWidth="1"/>
    <col min="2061" max="2307" width="10.33203125" style="44"/>
    <col min="2308" max="2308" width="6.6640625" style="44" customWidth="1"/>
    <col min="2309" max="2309" width="38" style="44" customWidth="1"/>
    <col min="2310" max="2314" width="11.6640625" style="44" customWidth="1"/>
    <col min="2315" max="2315" width="67.5" style="44" customWidth="1"/>
    <col min="2316" max="2316" width="2" style="44" customWidth="1"/>
    <col min="2317" max="2563" width="10.33203125" style="44"/>
    <col min="2564" max="2564" width="6.6640625" style="44" customWidth="1"/>
    <col min="2565" max="2565" width="38" style="44" customWidth="1"/>
    <col min="2566" max="2570" width="11.6640625" style="44" customWidth="1"/>
    <col min="2571" max="2571" width="67.5" style="44" customWidth="1"/>
    <col min="2572" max="2572" width="2" style="44" customWidth="1"/>
    <col min="2573" max="2819" width="10.33203125" style="44"/>
    <col min="2820" max="2820" width="6.6640625" style="44" customWidth="1"/>
    <col min="2821" max="2821" width="38" style="44" customWidth="1"/>
    <col min="2822" max="2826" width="11.6640625" style="44" customWidth="1"/>
    <col min="2827" max="2827" width="67.5" style="44" customWidth="1"/>
    <col min="2828" max="2828" width="2" style="44" customWidth="1"/>
    <col min="2829" max="3075" width="10.33203125" style="44"/>
    <col min="3076" max="3076" width="6.6640625" style="44" customWidth="1"/>
    <col min="3077" max="3077" width="38" style="44" customWidth="1"/>
    <col min="3078" max="3082" width="11.6640625" style="44" customWidth="1"/>
    <col min="3083" max="3083" width="67.5" style="44" customWidth="1"/>
    <col min="3084" max="3084" width="2" style="44" customWidth="1"/>
    <col min="3085" max="3331" width="10.33203125" style="44"/>
    <col min="3332" max="3332" width="6.6640625" style="44" customWidth="1"/>
    <col min="3333" max="3333" width="38" style="44" customWidth="1"/>
    <col min="3334" max="3338" width="11.6640625" style="44" customWidth="1"/>
    <col min="3339" max="3339" width="67.5" style="44" customWidth="1"/>
    <col min="3340" max="3340" width="2" style="44" customWidth="1"/>
    <col min="3341" max="3587" width="10.33203125" style="44"/>
    <col min="3588" max="3588" width="6.6640625" style="44" customWidth="1"/>
    <col min="3589" max="3589" width="38" style="44" customWidth="1"/>
    <col min="3590" max="3594" width="11.6640625" style="44" customWidth="1"/>
    <col min="3595" max="3595" width="67.5" style="44" customWidth="1"/>
    <col min="3596" max="3596" width="2" style="44" customWidth="1"/>
    <col min="3597" max="3843" width="10.33203125" style="44"/>
    <col min="3844" max="3844" width="6.6640625" style="44" customWidth="1"/>
    <col min="3845" max="3845" width="38" style="44" customWidth="1"/>
    <col min="3846" max="3850" width="11.6640625" style="44" customWidth="1"/>
    <col min="3851" max="3851" width="67.5" style="44" customWidth="1"/>
    <col min="3852" max="3852" width="2" style="44" customWidth="1"/>
    <col min="3853" max="4099" width="10.33203125" style="44"/>
    <col min="4100" max="4100" width="6.6640625" style="44" customWidth="1"/>
    <col min="4101" max="4101" width="38" style="44" customWidth="1"/>
    <col min="4102" max="4106" width="11.6640625" style="44" customWidth="1"/>
    <col min="4107" max="4107" width="67.5" style="44" customWidth="1"/>
    <col min="4108" max="4108" width="2" style="44" customWidth="1"/>
    <col min="4109" max="4355" width="10.33203125" style="44"/>
    <col min="4356" max="4356" width="6.6640625" style="44" customWidth="1"/>
    <col min="4357" max="4357" width="38" style="44" customWidth="1"/>
    <col min="4358" max="4362" width="11.6640625" style="44" customWidth="1"/>
    <col min="4363" max="4363" width="67.5" style="44" customWidth="1"/>
    <col min="4364" max="4364" width="2" style="44" customWidth="1"/>
    <col min="4365" max="4611" width="10.33203125" style="44"/>
    <col min="4612" max="4612" width="6.6640625" style="44" customWidth="1"/>
    <col min="4613" max="4613" width="38" style="44" customWidth="1"/>
    <col min="4614" max="4618" width="11.6640625" style="44" customWidth="1"/>
    <col min="4619" max="4619" width="67.5" style="44" customWidth="1"/>
    <col min="4620" max="4620" width="2" style="44" customWidth="1"/>
    <col min="4621" max="4867" width="10.33203125" style="44"/>
    <col min="4868" max="4868" width="6.6640625" style="44" customWidth="1"/>
    <col min="4869" max="4869" width="38" style="44" customWidth="1"/>
    <col min="4870" max="4874" width="11.6640625" style="44" customWidth="1"/>
    <col min="4875" max="4875" width="67.5" style="44" customWidth="1"/>
    <col min="4876" max="4876" width="2" style="44" customWidth="1"/>
    <col min="4877" max="5123" width="10.33203125" style="44"/>
    <col min="5124" max="5124" width="6.6640625" style="44" customWidth="1"/>
    <col min="5125" max="5125" width="38" style="44" customWidth="1"/>
    <col min="5126" max="5130" width="11.6640625" style="44" customWidth="1"/>
    <col min="5131" max="5131" width="67.5" style="44" customWidth="1"/>
    <col min="5132" max="5132" width="2" style="44" customWidth="1"/>
    <col min="5133" max="5379" width="10.33203125" style="44"/>
    <col min="5380" max="5380" width="6.6640625" style="44" customWidth="1"/>
    <col min="5381" max="5381" width="38" style="44" customWidth="1"/>
    <col min="5382" max="5386" width="11.6640625" style="44" customWidth="1"/>
    <col min="5387" max="5387" width="67.5" style="44" customWidth="1"/>
    <col min="5388" max="5388" width="2" style="44" customWidth="1"/>
    <col min="5389" max="5635" width="10.33203125" style="44"/>
    <col min="5636" max="5636" width="6.6640625" style="44" customWidth="1"/>
    <col min="5637" max="5637" width="38" style="44" customWidth="1"/>
    <col min="5638" max="5642" width="11.6640625" style="44" customWidth="1"/>
    <col min="5643" max="5643" width="67.5" style="44" customWidth="1"/>
    <col min="5644" max="5644" width="2" style="44" customWidth="1"/>
    <col min="5645" max="5891" width="10.33203125" style="44"/>
    <col min="5892" max="5892" width="6.6640625" style="44" customWidth="1"/>
    <col min="5893" max="5893" width="38" style="44" customWidth="1"/>
    <col min="5894" max="5898" width="11.6640625" style="44" customWidth="1"/>
    <col min="5899" max="5899" width="67.5" style="44" customWidth="1"/>
    <col min="5900" max="5900" width="2" style="44" customWidth="1"/>
    <col min="5901" max="6147" width="10.33203125" style="44"/>
    <col min="6148" max="6148" width="6.6640625" style="44" customWidth="1"/>
    <col min="6149" max="6149" width="38" style="44" customWidth="1"/>
    <col min="6150" max="6154" width="11.6640625" style="44" customWidth="1"/>
    <col min="6155" max="6155" width="67.5" style="44" customWidth="1"/>
    <col min="6156" max="6156" width="2" style="44" customWidth="1"/>
    <col min="6157" max="6403" width="10.33203125" style="44"/>
    <col min="6404" max="6404" width="6.6640625" style="44" customWidth="1"/>
    <col min="6405" max="6405" width="38" style="44" customWidth="1"/>
    <col min="6406" max="6410" width="11.6640625" style="44" customWidth="1"/>
    <col min="6411" max="6411" width="67.5" style="44" customWidth="1"/>
    <col min="6412" max="6412" width="2" style="44" customWidth="1"/>
    <col min="6413" max="6659" width="10.33203125" style="44"/>
    <col min="6660" max="6660" width="6.6640625" style="44" customWidth="1"/>
    <col min="6661" max="6661" width="38" style="44" customWidth="1"/>
    <col min="6662" max="6666" width="11.6640625" style="44" customWidth="1"/>
    <col min="6667" max="6667" width="67.5" style="44" customWidth="1"/>
    <col min="6668" max="6668" width="2" style="44" customWidth="1"/>
    <col min="6669" max="6915" width="10.33203125" style="44"/>
    <col min="6916" max="6916" width="6.6640625" style="44" customWidth="1"/>
    <col min="6917" max="6917" width="38" style="44" customWidth="1"/>
    <col min="6918" max="6922" width="11.6640625" style="44" customWidth="1"/>
    <col min="6923" max="6923" width="67.5" style="44" customWidth="1"/>
    <col min="6924" max="6924" width="2" style="44" customWidth="1"/>
    <col min="6925" max="7171" width="10.33203125" style="44"/>
    <col min="7172" max="7172" width="6.6640625" style="44" customWidth="1"/>
    <col min="7173" max="7173" width="38" style="44" customWidth="1"/>
    <col min="7174" max="7178" width="11.6640625" style="44" customWidth="1"/>
    <col min="7179" max="7179" width="67.5" style="44" customWidth="1"/>
    <col min="7180" max="7180" width="2" style="44" customWidth="1"/>
    <col min="7181" max="7427" width="10.33203125" style="44"/>
    <col min="7428" max="7428" width="6.6640625" style="44" customWidth="1"/>
    <col min="7429" max="7429" width="38" style="44" customWidth="1"/>
    <col min="7430" max="7434" width="11.6640625" style="44" customWidth="1"/>
    <col min="7435" max="7435" width="67.5" style="44" customWidth="1"/>
    <col min="7436" max="7436" width="2" style="44" customWidth="1"/>
    <col min="7437" max="7683" width="10.33203125" style="44"/>
    <col min="7684" max="7684" width="6.6640625" style="44" customWidth="1"/>
    <col min="7685" max="7685" width="38" style="44" customWidth="1"/>
    <col min="7686" max="7690" width="11.6640625" style="44" customWidth="1"/>
    <col min="7691" max="7691" width="67.5" style="44" customWidth="1"/>
    <col min="7692" max="7692" width="2" style="44" customWidth="1"/>
    <col min="7693" max="7939" width="10.33203125" style="44"/>
    <col min="7940" max="7940" width="6.6640625" style="44" customWidth="1"/>
    <col min="7941" max="7941" width="38" style="44" customWidth="1"/>
    <col min="7942" max="7946" width="11.6640625" style="44" customWidth="1"/>
    <col min="7947" max="7947" width="67.5" style="44" customWidth="1"/>
    <col min="7948" max="7948" width="2" style="44" customWidth="1"/>
    <col min="7949" max="8195" width="10.33203125" style="44"/>
    <col min="8196" max="8196" width="6.6640625" style="44" customWidth="1"/>
    <col min="8197" max="8197" width="38" style="44" customWidth="1"/>
    <col min="8198" max="8202" width="11.6640625" style="44" customWidth="1"/>
    <col min="8203" max="8203" width="67.5" style="44" customWidth="1"/>
    <col min="8204" max="8204" width="2" style="44" customWidth="1"/>
    <col min="8205" max="8451" width="10.33203125" style="44"/>
    <col min="8452" max="8452" width="6.6640625" style="44" customWidth="1"/>
    <col min="8453" max="8453" width="38" style="44" customWidth="1"/>
    <col min="8454" max="8458" width="11.6640625" style="44" customWidth="1"/>
    <col min="8459" max="8459" width="67.5" style="44" customWidth="1"/>
    <col min="8460" max="8460" width="2" style="44" customWidth="1"/>
    <col min="8461" max="8707" width="10.33203125" style="44"/>
    <col min="8708" max="8708" width="6.6640625" style="44" customWidth="1"/>
    <col min="8709" max="8709" width="38" style="44" customWidth="1"/>
    <col min="8710" max="8714" width="11.6640625" style="44" customWidth="1"/>
    <col min="8715" max="8715" width="67.5" style="44" customWidth="1"/>
    <col min="8716" max="8716" width="2" style="44" customWidth="1"/>
    <col min="8717" max="8963" width="10.33203125" style="44"/>
    <col min="8964" max="8964" width="6.6640625" style="44" customWidth="1"/>
    <col min="8965" max="8965" width="38" style="44" customWidth="1"/>
    <col min="8966" max="8970" width="11.6640625" style="44" customWidth="1"/>
    <col min="8971" max="8971" width="67.5" style="44" customWidth="1"/>
    <col min="8972" max="8972" width="2" style="44" customWidth="1"/>
    <col min="8973" max="9219" width="10.33203125" style="44"/>
    <col min="9220" max="9220" width="6.6640625" style="44" customWidth="1"/>
    <col min="9221" max="9221" width="38" style="44" customWidth="1"/>
    <col min="9222" max="9226" width="11.6640625" style="44" customWidth="1"/>
    <col min="9227" max="9227" width="67.5" style="44" customWidth="1"/>
    <col min="9228" max="9228" width="2" style="44" customWidth="1"/>
    <col min="9229" max="9475" width="10.33203125" style="44"/>
    <col min="9476" max="9476" width="6.6640625" style="44" customWidth="1"/>
    <col min="9477" max="9477" width="38" style="44" customWidth="1"/>
    <col min="9478" max="9482" width="11.6640625" style="44" customWidth="1"/>
    <col min="9483" max="9483" width="67.5" style="44" customWidth="1"/>
    <col min="9484" max="9484" width="2" style="44" customWidth="1"/>
    <col min="9485" max="9731" width="10.33203125" style="44"/>
    <col min="9732" max="9732" width="6.6640625" style="44" customWidth="1"/>
    <col min="9733" max="9733" width="38" style="44" customWidth="1"/>
    <col min="9734" max="9738" width="11.6640625" style="44" customWidth="1"/>
    <col min="9739" max="9739" width="67.5" style="44" customWidth="1"/>
    <col min="9740" max="9740" width="2" style="44" customWidth="1"/>
    <col min="9741" max="9987" width="10.33203125" style="44"/>
    <col min="9988" max="9988" width="6.6640625" style="44" customWidth="1"/>
    <col min="9989" max="9989" width="38" style="44" customWidth="1"/>
    <col min="9990" max="9994" width="11.6640625" style="44" customWidth="1"/>
    <col min="9995" max="9995" width="67.5" style="44" customWidth="1"/>
    <col min="9996" max="9996" width="2" style="44" customWidth="1"/>
    <col min="9997" max="10243" width="10.33203125" style="44"/>
    <col min="10244" max="10244" width="6.6640625" style="44" customWidth="1"/>
    <col min="10245" max="10245" width="38" style="44" customWidth="1"/>
    <col min="10246" max="10250" width="11.6640625" style="44" customWidth="1"/>
    <col min="10251" max="10251" width="67.5" style="44" customWidth="1"/>
    <col min="10252" max="10252" width="2" style="44" customWidth="1"/>
    <col min="10253" max="10499" width="10.33203125" style="44"/>
    <col min="10500" max="10500" width="6.6640625" style="44" customWidth="1"/>
    <col min="10501" max="10501" width="38" style="44" customWidth="1"/>
    <col min="10502" max="10506" width="11.6640625" style="44" customWidth="1"/>
    <col min="10507" max="10507" width="67.5" style="44" customWidth="1"/>
    <col min="10508" max="10508" width="2" style="44" customWidth="1"/>
    <col min="10509" max="10755" width="10.33203125" style="44"/>
    <col min="10756" max="10756" width="6.6640625" style="44" customWidth="1"/>
    <col min="10757" max="10757" width="38" style="44" customWidth="1"/>
    <col min="10758" max="10762" width="11.6640625" style="44" customWidth="1"/>
    <col min="10763" max="10763" width="67.5" style="44" customWidth="1"/>
    <col min="10764" max="10764" width="2" style="44" customWidth="1"/>
    <col min="10765" max="11011" width="10.33203125" style="44"/>
    <col min="11012" max="11012" width="6.6640625" style="44" customWidth="1"/>
    <col min="11013" max="11013" width="38" style="44" customWidth="1"/>
    <col min="11014" max="11018" width="11.6640625" style="44" customWidth="1"/>
    <col min="11019" max="11019" width="67.5" style="44" customWidth="1"/>
    <col min="11020" max="11020" width="2" style="44" customWidth="1"/>
    <col min="11021" max="11267" width="10.33203125" style="44"/>
    <col min="11268" max="11268" width="6.6640625" style="44" customWidth="1"/>
    <col min="11269" max="11269" width="38" style="44" customWidth="1"/>
    <col min="11270" max="11274" width="11.6640625" style="44" customWidth="1"/>
    <col min="11275" max="11275" width="67.5" style="44" customWidth="1"/>
    <col min="11276" max="11276" width="2" style="44" customWidth="1"/>
    <col min="11277" max="11523" width="10.33203125" style="44"/>
    <col min="11524" max="11524" width="6.6640625" style="44" customWidth="1"/>
    <col min="11525" max="11525" width="38" style="44" customWidth="1"/>
    <col min="11526" max="11530" width="11.6640625" style="44" customWidth="1"/>
    <col min="11531" max="11531" width="67.5" style="44" customWidth="1"/>
    <col min="11532" max="11532" width="2" style="44" customWidth="1"/>
    <col min="11533" max="11779" width="10.33203125" style="44"/>
    <col min="11780" max="11780" width="6.6640625" style="44" customWidth="1"/>
    <col min="11781" max="11781" width="38" style="44" customWidth="1"/>
    <col min="11782" max="11786" width="11.6640625" style="44" customWidth="1"/>
    <col min="11787" max="11787" width="67.5" style="44" customWidth="1"/>
    <col min="11788" max="11788" width="2" style="44" customWidth="1"/>
    <col min="11789" max="12035" width="10.33203125" style="44"/>
    <col min="12036" max="12036" width="6.6640625" style="44" customWidth="1"/>
    <col min="12037" max="12037" width="38" style="44" customWidth="1"/>
    <col min="12038" max="12042" width="11.6640625" style="44" customWidth="1"/>
    <col min="12043" max="12043" width="67.5" style="44" customWidth="1"/>
    <col min="12044" max="12044" width="2" style="44" customWidth="1"/>
    <col min="12045" max="12291" width="10.33203125" style="44"/>
    <col min="12292" max="12292" width="6.6640625" style="44" customWidth="1"/>
    <col min="12293" max="12293" width="38" style="44" customWidth="1"/>
    <col min="12294" max="12298" width="11.6640625" style="44" customWidth="1"/>
    <col min="12299" max="12299" width="67.5" style="44" customWidth="1"/>
    <col min="12300" max="12300" width="2" style="44" customWidth="1"/>
    <col min="12301" max="12547" width="10.33203125" style="44"/>
    <col min="12548" max="12548" width="6.6640625" style="44" customWidth="1"/>
    <col min="12549" max="12549" width="38" style="44" customWidth="1"/>
    <col min="12550" max="12554" width="11.6640625" style="44" customWidth="1"/>
    <col min="12555" max="12555" width="67.5" style="44" customWidth="1"/>
    <col min="12556" max="12556" width="2" style="44" customWidth="1"/>
    <col min="12557" max="12803" width="10.33203125" style="44"/>
    <col min="12804" max="12804" width="6.6640625" style="44" customWidth="1"/>
    <col min="12805" max="12805" width="38" style="44" customWidth="1"/>
    <col min="12806" max="12810" width="11.6640625" style="44" customWidth="1"/>
    <col min="12811" max="12811" width="67.5" style="44" customWidth="1"/>
    <col min="12812" max="12812" width="2" style="44" customWidth="1"/>
    <col min="12813" max="13059" width="10.33203125" style="44"/>
    <col min="13060" max="13060" width="6.6640625" style="44" customWidth="1"/>
    <col min="13061" max="13061" width="38" style="44" customWidth="1"/>
    <col min="13062" max="13066" width="11.6640625" style="44" customWidth="1"/>
    <col min="13067" max="13067" width="67.5" style="44" customWidth="1"/>
    <col min="13068" max="13068" width="2" style="44" customWidth="1"/>
    <col min="13069" max="13315" width="10.33203125" style="44"/>
    <col min="13316" max="13316" width="6.6640625" style="44" customWidth="1"/>
    <col min="13317" max="13317" width="38" style="44" customWidth="1"/>
    <col min="13318" max="13322" width="11.6640625" style="44" customWidth="1"/>
    <col min="13323" max="13323" width="67.5" style="44" customWidth="1"/>
    <col min="13324" max="13324" width="2" style="44" customWidth="1"/>
    <col min="13325" max="13571" width="10.33203125" style="44"/>
    <col min="13572" max="13572" width="6.6640625" style="44" customWidth="1"/>
    <col min="13573" max="13573" width="38" style="44" customWidth="1"/>
    <col min="13574" max="13578" width="11.6640625" style="44" customWidth="1"/>
    <col min="13579" max="13579" width="67.5" style="44" customWidth="1"/>
    <col min="13580" max="13580" width="2" style="44" customWidth="1"/>
    <col min="13581" max="13827" width="10.33203125" style="44"/>
    <col min="13828" max="13828" width="6.6640625" style="44" customWidth="1"/>
    <col min="13829" max="13829" width="38" style="44" customWidth="1"/>
    <col min="13830" max="13834" width="11.6640625" style="44" customWidth="1"/>
    <col min="13835" max="13835" width="67.5" style="44" customWidth="1"/>
    <col min="13836" max="13836" width="2" style="44" customWidth="1"/>
    <col min="13837" max="14083" width="10.33203125" style="44"/>
    <col min="14084" max="14084" width="6.6640625" style="44" customWidth="1"/>
    <col min="14085" max="14085" width="38" style="44" customWidth="1"/>
    <col min="14086" max="14090" width="11.6640625" style="44" customWidth="1"/>
    <col min="14091" max="14091" width="67.5" style="44" customWidth="1"/>
    <col min="14092" max="14092" width="2" style="44" customWidth="1"/>
    <col min="14093" max="14339" width="10.33203125" style="44"/>
    <col min="14340" max="14340" width="6.6640625" style="44" customWidth="1"/>
    <col min="14341" max="14341" width="38" style="44" customWidth="1"/>
    <col min="14342" max="14346" width="11.6640625" style="44" customWidth="1"/>
    <col min="14347" max="14347" width="67.5" style="44" customWidth="1"/>
    <col min="14348" max="14348" width="2" style="44" customWidth="1"/>
    <col min="14349" max="14595" width="10.33203125" style="44"/>
    <col min="14596" max="14596" width="6.6640625" style="44" customWidth="1"/>
    <col min="14597" max="14597" width="38" style="44" customWidth="1"/>
    <col min="14598" max="14602" width="11.6640625" style="44" customWidth="1"/>
    <col min="14603" max="14603" width="67.5" style="44" customWidth="1"/>
    <col min="14604" max="14604" width="2" style="44" customWidth="1"/>
    <col min="14605" max="14851" width="10.33203125" style="44"/>
    <col min="14852" max="14852" width="6.6640625" style="44" customWidth="1"/>
    <col min="14853" max="14853" width="38" style="44" customWidth="1"/>
    <col min="14854" max="14858" width="11.6640625" style="44" customWidth="1"/>
    <col min="14859" max="14859" width="67.5" style="44" customWidth="1"/>
    <col min="14860" max="14860" width="2" style="44" customWidth="1"/>
    <col min="14861" max="15107" width="10.33203125" style="44"/>
    <col min="15108" max="15108" width="6.6640625" style="44" customWidth="1"/>
    <col min="15109" max="15109" width="38" style="44" customWidth="1"/>
    <col min="15110" max="15114" width="11.6640625" style="44" customWidth="1"/>
    <col min="15115" max="15115" width="67.5" style="44" customWidth="1"/>
    <col min="15116" max="15116" width="2" style="44" customWidth="1"/>
    <col min="15117" max="15363" width="10.33203125" style="44"/>
    <col min="15364" max="15364" width="6.6640625" style="44" customWidth="1"/>
    <col min="15365" max="15365" width="38" style="44" customWidth="1"/>
    <col min="15366" max="15370" width="11.6640625" style="44" customWidth="1"/>
    <col min="15371" max="15371" width="67.5" style="44" customWidth="1"/>
    <col min="15372" max="15372" width="2" style="44" customWidth="1"/>
    <col min="15373" max="15619" width="10.33203125" style="44"/>
    <col min="15620" max="15620" width="6.6640625" style="44" customWidth="1"/>
    <col min="15621" max="15621" width="38" style="44" customWidth="1"/>
    <col min="15622" max="15626" width="11.6640625" style="44" customWidth="1"/>
    <col min="15627" max="15627" width="67.5" style="44" customWidth="1"/>
    <col min="15628" max="15628" width="2" style="44" customWidth="1"/>
    <col min="15629" max="15875" width="10.33203125" style="44"/>
    <col min="15876" max="15876" width="6.6640625" style="44" customWidth="1"/>
    <col min="15877" max="15877" width="38" style="44" customWidth="1"/>
    <col min="15878" max="15882" width="11.6640625" style="44" customWidth="1"/>
    <col min="15883" max="15883" width="67.5" style="44" customWidth="1"/>
    <col min="15884" max="15884" width="2" style="44" customWidth="1"/>
    <col min="15885" max="16131" width="10.33203125" style="44"/>
    <col min="16132" max="16132" width="6.6640625" style="44" customWidth="1"/>
    <col min="16133" max="16133" width="38" style="44" customWidth="1"/>
    <col min="16134" max="16138" width="11.6640625" style="44" customWidth="1"/>
    <col min="16139" max="16139" width="67.5" style="44" customWidth="1"/>
    <col min="16140" max="16140" width="2" style="44" customWidth="1"/>
    <col min="16141" max="16384" width="10.33203125" style="44"/>
  </cols>
  <sheetData>
    <row r="1" spans="2:15" ht="39.75" customHeight="1">
      <c r="B1" s="554" t="s">
        <v>205</v>
      </c>
      <c r="C1" s="555"/>
      <c r="D1" s="555"/>
      <c r="E1" s="555"/>
      <c r="F1" s="555"/>
      <c r="G1" s="555"/>
      <c r="H1" s="555"/>
      <c r="I1" s="555"/>
      <c r="J1" s="555"/>
      <c r="K1" s="555"/>
      <c r="L1" s="555"/>
      <c r="M1" s="555"/>
      <c r="N1" s="555"/>
      <c r="O1" s="555"/>
    </row>
    <row r="2" spans="2:15" ht="20.25" customHeight="1">
      <c r="B2" s="109"/>
      <c r="C2" s="193"/>
      <c r="D2" s="260" t="s">
        <v>180</v>
      </c>
      <c r="E2" s="540" t="str">
        <f>IF('Dévelopment Budget - SOMMAIRE'!B3="","",'Dévelopment Budget - SOMMAIRE'!B3)</f>
        <v/>
      </c>
      <c r="F2" s="540"/>
      <c r="G2" s="540"/>
      <c r="H2" s="540"/>
      <c r="I2" s="540"/>
      <c r="J2" s="110"/>
      <c r="K2" s="140"/>
      <c r="L2" s="141"/>
      <c r="N2" s="116"/>
      <c r="O2" s="116"/>
    </row>
    <row r="3" spans="2:15" ht="24" customHeight="1">
      <c r="B3" s="109"/>
      <c r="C3" s="194"/>
      <c r="D3" s="261" t="s">
        <v>181</v>
      </c>
      <c r="E3" s="556" t="str">
        <f>IF('Rapport de coûts - SOMMAIRE'!E3="","",'Rapport de coûts - SOMMAIRE'!E3)</f>
        <v>(AAAA-MM-JJ)</v>
      </c>
      <c r="F3" s="556"/>
      <c r="G3" s="556"/>
      <c r="H3" s="556"/>
      <c r="I3" s="556"/>
      <c r="J3" s="110"/>
      <c r="K3" s="140"/>
      <c r="L3" s="141"/>
      <c r="N3" s="116"/>
      <c r="O3" s="116"/>
    </row>
    <row r="4" spans="2:15" ht="33.75" customHeight="1">
      <c r="B4" s="109"/>
      <c r="C4" s="194"/>
      <c r="D4" s="261" t="s">
        <v>183</v>
      </c>
      <c r="E4" s="556" t="str">
        <f>IF('Rapport de coûts - SOMMAIRE'!E4="","",'Rapport de coûts - SOMMAIRE'!E4)</f>
        <v/>
      </c>
      <c r="F4" s="556"/>
      <c r="G4" s="556"/>
      <c r="H4" s="556"/>
      <c r="I4" s="556"/>
      <c r="J4" s="110"/>
      <c r="K4" s="142"/>
      <c r="L4" s="141"/>
      <c r="N4" s="116"/>
      <c r="O4" s="116"/>
    </row>
    <row r="5" spans="2:15" ht="24" customHeight="1">
      <c r="B5" s="34"/>
      <c r="C5" s="195"/>
      <c r="D5" s="262" t="s">
        <v>182</v>
      </c>
      <c r="E5" s="557" t="str">
        <f>IF('Rapport de coûts - SOMMAIRE'!E5="","",'Rapport de coûts - SOMMAIRE'!E5)</f>
        <v/>
      </c>
      <c r="F5" s="557"/>
      <c r="G5" s="557"/>
      <c r="H5" s="557"/>
      <c r="I5" s="557"/>
      <c r="J5" s="110"/>
      <c r="K5" s="140"/>
      <c r="L5" s="72" t="s">
        <v>47</v>
      </c>
      <c r="N5" s="116"/>
      <c r="O5" s="116"/>
    </row>
    <row r="6" spans="2:15" ht="24" customHeight="1">
      <c r="B6" s="34"/>
      <c r="C6" s="195"/>
      <c r="D6" s="195"/>
      <c r="E6" s="111"/>
      <c r="F6" s="112"/>
      <c r="G6" s="113"/>
      <c r="H6" s="113"/>
      <c r="I6" s="113"/>
      <c r="J6" s="159"/>
      <c r="K6" s="143"/>
      <c r="L6" s="72" t="s">
        <v>145</v>
      </c>
      <c r="N6" s="116"/>
      <c r="O6" s="116"/>
    </row>
    <row r="7" spans="2:15" ht="37" customHeight="1">
      <c r="B7" s="312" t="s">
        <v>172</v>
      </c>
      <c r="C7" s="312" t="s">
        <v>4</v>
      </c>
      <c r="D7" s="312" t="s">
        <v>206</v>
      </c>
      <c r="E7" s="432" t="s">
        <v>185</v>
      </c>
      <c r="F7" s="432" t="s">
        <v>186</v>
      </c>
      <c r="G7" s="432" t="s">
        <v>2</v>
      </c>
      <c r="H7" s="433" t="s">
        <v>187</v>
      </c>
      <c r="I7" s="434" t="s">
        <v>188</v>
      </c>
      <c r="J7" s="435" t="s">
        <v>198</v>
      </c>
      <c r="K7" s="256" t="s">
        <v>250</v>
      </c>
      <c r="L7" s="70" t="s">
        <v>46</v>
      </c>
      <c r="N7" s="256" t="s">
        <v>250</v>
      </c>
      <c r="O7" s="70" t="s">
        <v>46</v>
      </c>
    </row>
    <row r="8" spans="2:15" ht="16" customHeight="1">
      <c r="B8" s="45">
        <v>5</v>
      </c>
      <c r="C8" s="436" t="s">
        <v>256</v>
      </c>
      <c r="D8" s="344"/>
      <c r="E8" s="442">
        <v>0</v>
      </c>
      <c r="F8" s="442">
        <v>0</v>
      </c>
      <c r="G8" s="443">
        <f>E8+F8</f>
        <v>0</v>
      </c>
      <c r="H8" s="444">
        <f>'Développement Budget - DÉMO'!D8</f>
        <v>0</v>
      </c>
      <c r="I8" s="443">
        <f>H8-G8</f>
        <v>0</v>
      </c>
      <c r="J8" s="343"/>
      <c r="K8" s="64" t="s">
        <v>145</v>
      </c>
      <c r="L8" s="64" t="s">
        <v>145</v>
      </c>
      <c r="N8" s="441" t="str">
        <f t="shared" ref="N8:N59" si="0">IF(OR(K8="Oui",K8="Yes"),G8,"")</f>
        <v/>
      </c>
      <c r="O8" s="441" t="str">
        <f>IF(OR(L8="Oui",L8="Yes"),G8,"")</f>
        <v/>
      </c>
    </row>
    <row r="9" spans="2:15">
      <c r="B9" s="45">
        <v>6</v>
      </c>
      <c r="C9" s="436" t="s">
        <v>81</v>
      </c>
      <c r="D9" s="344"/>
      <c r="E9" s="442">
        <v>0</v>
      </c>
      <c r="F9" s="442">
        <v>0</v>
      </c>
      <c r="G9" s="443">
        <f t="shared" ref="G9:G59" si="1">E9+F9</f>
        <v>0</v>
      </c>
      <c r="H9" s="444">
        <f>'Développement Budget - DÉMO'!D9</f>
        <v>0</v>
      </c>
      <c r="I9" s="443">
        <f t="shared" ref="I9:I59" si="2">H9-G9</f>
        <v>0</v>
      </c>
      <c r="J9" s="343"/>
      <c r="K9" s="64" t="s">
        <v>145</v>
      </c>
      <c r="L9" s="64" t="s">
        <v>145</v>
      </c>
      <c r="N9" s="441" t="str">
        <f t="shared" si="0"/>
        <v/>
      </c>
      <c r="O9" s="441" t="str">
        <f t="shared" ref="O9:O59" si="3">IF(OR(L9="Oui",L9="Yes"),G9,"")</f>
        <v/>
      </c>
    </row>
    <row r="10" spans="2:15">
      <c r="B10" s="45">
        <v>10</v>
      </c>
      <c r="C10" s="436" t="s">
        <v>82</v>
      </c>
      <c r="D10" s="344"/>
      <c r="E10" s="442">
        <v>0</v>
      </c>
      <c r="F10" s="442">
        <v>0</v>
      </c>
      <c r="G10" s="443">
        <f t="shared" si="1"/>
        <v>0</v>
      </c>
      <c r="H10" s="444">
        <f>'Développement Budget - DÉMO'!D10</f>
        <v>0</v>
      </c>
      <c r="I10" s="443">
        <f t="shared" si="2"/>
        <v>0</v>
      </c>
      <c r="J10" s="343"/>
      <c r="K10" s="64" t="s">
        <v>145</v>
      </c>
      <c r="L10" s="64" t="s">
        <v>145</v>
      </c>
      <c r="N10" s="441" t="str">
        <f t="shared" si="0"/>
        <v/>
      </c>
      <c r="O10" s="441" t="str">
        <f t="shared" si="3"/>
        <v/>
      </c>
    </row>
    <row r="11" spans="2:15">
      <c r="B11" s="45">
        <v>11</v>
      </c>
      <c r="C11" s="436" t="s">
        <v>83</v>
      </c>
      <c r="D11" s="344"/>
      <c r="E11" s="442">
        <v>0</v>
      </c>
      <c r="F11" s="442">
        <v>0</v>
      </c>
      <c r="G11" s="443">
        <f t="shared" si="1"/>
        <v>0</v>
      </c>
      <c r="H11" s="444">
        <f>'Développement Budget - DÉMO'!D11</f>
        <v>0</v>
      </c>
      <c r="I11" s="443">
        <f t="shared" si="2"/>
        <v>0</v>
      </c>
      <c r="J11" s="343"/>
      <c r="K11" s="64" t="s">
        <v>145</v>
      </c>
      <c r="L11" s="64" t="s">
        <v>145</v>
      </c>
      <c r="N11" s="441" t="str">
        <f t="shared" si="0"/>
        <v/>
      </c>
      <c r="O11" s="441" t="str">
        <f t="shared" si="3"/>
        <v/>
      </c>
    </row>
    <row r="12" spans="2:15">
      <c r="B12" s="45">
        <v>12</v>
      </c>
      <c r="C12" s="437" t="s">
        <v>84</v>
      </c>
      <c r="D12" s="344"/>
      <c r="E12" s="442">
        <v>0</v>
      </c>
      <c r="F12" s="442">
        <v>0</v>
      </c>
      <c r="G12" s="443">
        <f t="shared" si="1"/>
        <v>0</v>
      </c>
      <c r="H12" s="444">
        <f>'Développement Budget - DÉMO'!D12</f>
        <v>0</v>
      </c>
      <c r="I12" s="443">
        <f t="shared" si="2"/>
        <v>0</v>
      </c>
      <c r="J12" s="343"/>
      <c r="K12" s="64" t="s">
        <v>145</v>
      </c>
      <c r="L12" s="64" t="s">
        <v>145</v>
      </c>
      <c r="N12" s="441" t="str">
        <f t="shared" si="0"/>
        <v/>
      </c>
      <c r="O12" s="441" t="str">
        <f t="shared" si="3"/>
        <v/>
      </c>
    </row>
    <row r="13" spans="2:15">
      <c r="B13" s="45">
        <v>13</v>
      </c>
      <c r="C13" s="437" t="s">
        <v>85</v>
      </c>
      <c r="D13" s="344"/>
      <c r="E13" s="442">
        <v>0</v>
      </c>
      <c r="F13" s="442">
        <v>0</v>
      </c>
      <c r="G13" s="443">
        <f t="shared" si="1"/>
        <v>0</v>
      </c>
      <c r="H13" s="444">
        <f>'Développement Budget - DÉMO'!D13</f>
        <v>0</v>
      </c>
      <c r="I13" s="443">
        <f t="shared" si="2"/>
        <v>0</v>
      </c>
      <c r="J13" s="343"/>
      <c r="K13" s="64" t="s">
        <v>145</v>
      </c>
      <c r="L13" s="64" t="s">
        <v>145</v>
      </c>
      <c r="N13" s="441" t="str">
        <f t="shared" si="0"/>
        <v/>
      </c>
      <c r="O13" s="441" t="str">
        <f t="shared" si="3"/>
        <v/>
      </c>
    </row>
    <row r="14" spans="2:15">
      <c r="B14" s="45">
        <v>14</v>
      </c>
      <c r="C14" s="437" t="s">
        <v>86</v>
      </c>
      <c r="D14" s="344"/>
      <c r="E14" s="442">
        <v>0</v>
      </c>
      <c r="F14" s="442">
        <v>0</v>
      </c>
      <c r="G14" s="443">
        <f t="shared" si="1"/>
        <v>0</v>
      </c>
      <c r="H14" s="444">
        <f>'Développement Budget - DÉMO'!D14</f>
        <v>0</v>
      </c>
      <c r="I14" s="443">
        <f t="shared" si="2"/>
        <v>0</v>
      </c>
      <c r="J14" s="343"/>
      <c r="K14" s="64" t="s">
        <v>145</v>
      </c>
      <c r="L14" s="64" t="s">
        <v>145</v>
      </c>
      <c r="N14" s="441" t="str">
        <f t="shared" si="0"/>
        <v/>
      </c>
      <c r="O14" s="441" t="str">
        <f t="shared" si="3"/>
        <v/>
      </c>
    </row>
    <row r="15" spans="2:15">
      <c r="B15" s="45">
        <v>15</v>
      </c>
      <c r="C15" s="437" t="s">
        <v>87</v>
      </c>
      <c r="D15" s="344"/>
      <c r="E15" s="442">
        <v>0</v>
      </c>
      <c r="F15" s="442">
        <v>0</v>
      </c>
      <c r="G15" s="443">
        <f t="shared" si="1"/>
        <v>0</v>
      </c>
      <c r="H15" s="444">
        <f>'Développement Budget - DÉMO'!D15</f>
        <v>0</v>
      </c>
      <c r="I15" s="443">
        <f t="shared" si="2"/>
        <v>0</v>
      </c>
      <c r="J15" s="343"/>
      <c r="K15" s="64" t="s">
        <v>145</v>
      </c>
      <c r="L15" s="64" t="s">
        <v>145</v>
      </c>
      <c r="N15" s="441" t="str">
        <f t="shared" si="0"/>
        <v/>
      </c>
      <c r="O15" s="441" t="str">
        <f t="shared" si="3"/>
        <v/>
      </c>
    </row>
    <row r="16" spans="2:15">
      <c r="B16" s="45">
        <v>16</v>
      </c>
      <c r="C16" s="437" t="s">
        <v>88</v>
      </c>
      <c r="D16" s="344"/>
      <c r="E16" s="442">
        <v>0</v>
      </c>
      <c r="F16" s="442">
        <v>0</v>
      </c>
      <c r="G16" s="443">
        <f t="shared" si="1"/>
        <v>0</v>
      </c>
      <c r="H16" s="444">
        <f>'Développement Budget - DÉMO'!D16</f>
        <v>0</v>
      </c>
      <c r="I16" s="443">
        <f t="shared" si="2"/>
        <v>0</v>
      </c>
      <c r="J16" s="343"/>
      <c r="K16" s="64" t="s">
        <v>145</v>
      </c>
      <c r="L16" s="64" t="s">
        <v>145</v>
      </c>
      <c r="N16" s="441" t="str">
        <f t="shared" si="0"/>
        <v/>
      </c>
      <c r="O16" s="441" t="str">
        <f t="shared" si="3"/>
        <v/>
      </c>
    </row>
    <row r="17" spans="2:15">
      <c r="B17" s="45">
        <v>17</v>
      </c>
      <c r="C17" s="437" t="s">
        <v>89</v>
      </c>
      <c r="D17" s="344"/>
      <c r="E17" s="442">
        <v>0</v>
      </c>
      <c r="F17" s="442">
        <v>0</v>
      </c>
      <c r="G17" s="443">
        <f t="shared" si="1"/>
        <v>0</v>
      </c>
      <c r="H17" s="444">
        <f>'Développement Budget - DÉMO'!D17</f>
        <v>0</v>
      </c>
      <c r="I17" s="443">
        <f t="shared" si="2"/>
        <v>0</v>
      </c>
      <c r="J17" s="343"/>
      <c r="K17" s="64" t="s">
        <v>145</v>
      </c>
      <c r="L17" s="64" t="s">
        <v>145</v>
      </c>
      <c r="N17" s="441" t="str">
        <f t="shared" si="0"/>
        <v/>
      </c>
      <c r="O17" s="441" t="str">
        <f t="shared" si="3"/>
        <v/>
      </c>
    </row>
    <row r="18" spans="2:15">
      <c r="B18" s="45">
        <v>18</v>
      </c>
      <c r="C18" s="437" t="s">
        <v>90</v>
      </c>
      <c r="D18" s="344"/>
      <c r="E18" s="442">
        <v>0</v>
      </c>
      <c r="F18" s="442">
        <v>0</v>
      </c>
      <c r="G18" s="443">
        <f t="shared" si="1"/>
        <v>0</v>
      </c>
      <c r="H18" s="444">
        <f>'Développement Budget - DÉMO'!D18</f>
        <v>0</v>
      </c>
      <c r="I18" s="443">
        <f t="shared" si="2"/>
        <v>0</v>
      </c>
      <c r="J18" s="343"/>
      <c r="K18" s="64" t="s">
        <v>145</v>
      </c>
      <c r="L18" s="64" t="s">
        <v>145</v>
      </c>
      <c r="N18" s="441" t="str">
        <f t="shared" si="0"/>
        <v/>
      </c>
      <c r="O18" s="441" t="str">
        <f t="shared" si="3"/>
        <v/>
      </c>
    </row>
    <row r="19" spans="2:15">
      <c r="B19" s="45">
        <v>19</v>
      </c>
      <c r="C19" s="437" t="s">
        <v>91</v>
      </c>
      <c r="D19" s="344"/>
      <c r="E19" s="442">
        <v>0</v>
      </c>
      <c r="F19" s="442">
        <v>0</v>
      </c>
      <c r="G19" s="443">
        <f t="shared" si="1"/>
        <v>0</v>
      </c>
      <c r="H19" s="444">
        <f>'Développement Budget - DÉMO'!D19</f>
        <v>0</v>
      </c>
      <c r="I19" s="443">
        <f t="shared" si="2"/>
        <v>0</v>
      </c>
      <c r="J19" s="343"/>
      <c r="K19" s="64" t="s">
        <v>145</v>
      </c>
      <c r="L19" s="64" t="s">
        <v>145</v>
      </c>
      <c r="N19" s="441" t="str">
        <f t="shared" si="0"/>
        <v/>
      </c>
      <c r="O19" s="441" t="str">
        <f t="shared" si="3"/>
        <v/>
      </c>
    </row>
    <row r="20" spans="2:15">
      <c r="B20" s="45">
        <v>20</v>
      </c>
      <c r="C20" s="437" t="s">
        <v>92</v>
      </c>
      <c r="D20" s="344"/>
      <c r="E20" s="442">
        <v>0</v>
      </c>
      <c r="F20" s="442">
        <v>0</v>
      </c>
      <c r="G20" s="443">
        <f t="shared" si="1"/>
        <v>0</v>
      </c>
      <c r="H20" s="444">
        <f>'Développement Budget - DÉMO'!D20</f>
        <v>0</v>
      </c>
      <c r="I20" s="443">
        <f t="shared" si="2"/>
        <v>0</v>
      </c>
      <c r="J20" s="343"/>
      <c r="K20" s="64" t="s">
        <v>145</v>
      </c>
      <c r="L20" s="64" t="s">
        <v>145</v>
      </c>
      <c r="N20" s="441" t="str">
        <f t="shared" si="0"/>
        <v/>
      </c>
      <c r="O20" s="441" t="str">
        <f t="shared" si="3"/>
        <v/>
      </c>
    </row>
    <row r="21" spans="2:15">
      <c r="B21" s="45">
        <v>21</v>
      </c>
      <c r="C21" s="437" t="s">
        <v>93</v>
      </c>
      <c r="D21" s="344"/>
      <c r="E21" s="442">
        <v>0</v>
      </c>
      <c r="F21" s="442">
        <v>0</v>
      </c>
      <c r="G21" s="443">
        <f t="shared" si="1"/>
        <v>0</v>
      </c>
      <c r="H21" s="444">
        <f>'Développement Budget - DÉMO'!D21</f>
        <v>0</v>
      </c>
      <c r="I21" s="443">
        <f t="shared" si="2"/>
        <v>0</v>
      </c>
      <c r="J21" s="343"/>
      <c r="K21" s="64" t="s">
        <v>145</v>
      </c>
      <c r="L21" s="64" t="s">
        <v>145</v>
      </c>
      <c r="N21" s="441" t="str">
        <f t="shared" si="0"/>
        <v/>
      </c>
      <c r="O21" s="441" t="str">
        <f t="shared" si="3"/>
        <v/>
      </c>
    </row>
    <row r="22" spans="2:15">
      <c r="B22" s="45">
        <v>22</v>
      </c>
      <c r="C22" s="437" t="s">
        <v>94</v>
      </c>
      <c r="D22" s="344"/>
      <c r="E22" s="442">
        <v>0</v>
      </c>
      <c r="F22" s="442">
        <v>0</v>
      </c>
      <c r="G22" s="443">
        <f t="shared" si="1"/>
        <v>0</v>
      </c>
      <c r="H22" s="444">
        <f>'Développement Budget - DÉMO'!D22</f>
        <v>0</v>
      </c>
      <c r="I22" s="443">
        <f t="shared" si="2"/>
        <v>0</v>
      </c>
      <c r="J22" s="343"/>
      <c r="K22" s="64" t="s">
        <v>145</v>
      </c>
      <c r="L22" s="64" t="s">
        <v>145</v>
      </c>
      <c r="N22" s="441" t="str">
        <f t="shared" si="0"/>
        <v/>
      </c>
      <c r="O22" s="441" t="str">
        <f t="shared" si="3"/>
        <v/>
      </c>
    </row>
    <row r="23" spans="2:15">
      <c r="B23" s="45">
        <v>23</v>
      </c>
      <c r="C23" s="437" t="s">
        <v>95</v>
      </c>
      <c r="D23" s="344"/>
      <c r="E23" s="442">
        <v>0</v>
      </c>
      <c r="F23" s="442">
        <v>0</v>
      </c>
      <c r="G23" s="443">
        <f t="shared" si="1"/>
        <v>0</v>
      </c>
      <c r="H23" s="444">
        <f>'Développement Budget - DÉMO'!D23</f>
        <v>0</v>
      </c>
      <c r="I23" s="443">
        <f t="shared" si="2"/>
        <v>0</v>
      </c>
      <c r="J23" s="343"/>
      <c r="K23" s="64" t="s">
        <v>145</v>
      </c>
      <c r="L23" s="64" t="s">
        <v>145</v>
      </c>
      <c r="N23" s="441" t="str">
        <f t="shared" si="0"/>
        <v/>
      </c>
      <c r="O23" s="441" t="str">
        <f t="shared" si="3"/>
        <v/>
      </c>
    </row>
    <row r="24" spans="2:15">
      <c r="B24" s="45">
        <v>24</v>
      </c>
      <c r="C24" s="437" t="s">
        <v>96</v>
      </c>
      <c r="D24" s="344"/>
      <c r="E24" s="442">
        <v>0</v>
      </c>
      <c r="F24" s="442">
        <v>0</v>
      </c>
      <c r="G24" s="443">
        <f t="shared" si="1"/>
        <v>0</v>
      </c>
      <c r="H24" s="444">
        <f>'Développement Budget - DÉMO'!D24</f>
        <v>0</v>
      </c>
      <c r="I24" s="443">
        <f t="shared" si="2"/>
        <v>0</v>
      </c>
      <c r="J24" s="343"/>
      <c r="K24" s="64" t="s">
        <v>145</v>
      </c>
      <c r="L24" s="64" t="s">
        <v>145</v>
      </c>
      <c r="N24" s="441" t="str">
        <f t="shared" si="0"/>
        <v/>
      </c>
      <c r="O24" s="441" t="str">
        <f t="shared" si="3"/>
        <v/>
      </c>
    </row>
    <row r="25" spans="2:15">
      <c r="B25" s="45">
        <v>25</v>
      </c>
      <c r="C25" s="437" t="s">
        <v>97</v>
      </c>
      <c r="D25" s="344"/>
      <c r="E25" s="442">
        <v>0</v>
      </c>
      <c r="F25" s="442">
        <v>0</v>
      </c>
      <c r="G25" s="443">
        <f t="shared" si="1"/>
        <v>0</v>
      </c>
      <c r="H25" s="444">
        <f>'Développement Budget - DÉMO'!D25</f>
        <v>0</v>
      </c>
      <c r="I25" s="443">
        <f t="shared" si="2"/>
        <v>0</v>
      </c>
      <c r="J25" s="343"/>
      <c r="K25" s="64" t="s">
        <v>145</v>
      </c>
      <c r="L25" s="64" t="s">
        <v>145</v>
      </c>
      <c r="N25" s="441" t="str">
        <f t="shared" si="0"/>
        <v/>
      </c>
      <c r="O25" s="441" t="str">
        <f t="shared" si="3"/>
        <v/>
      </c>
    </row>
    <row r="26" spans="2:15">
      <c r="B26" s="45">
        <v>26</v>
      </c>
      <c r="C26" s="437" t="s">
        <v>98</v>
      </c>
      <c r="D26" s="344"/>
      <c r="E26" s="442">
        <v>0</v>
      </c>
      <c r="F26" s="442">
        <v>0</v>
      </c>
      <c r="G26" s="443">
        <f t="shared" si="1"/>
        <v>0</v>
      </c>
      <c r="H26" s="444">
        <f>'Développement Budget - DÉMO'!D26</f>
        <v>0</v>
      </c>
      <c r="I26" s="443">
        <f t="shared" si="2"/>
        <v>0</v>
      </c>
      <c r="J26" s="343"/>
      <c r="K26" s="64" t="s">
        <v>145</v>
      </c>
      <c r="L26" s="64" t="s">
        <v>145</v>
      </c>
      <c r="N26" s="441" t="str">
        <f t="shared" si="0"/>
        <v/>
      </c>
      <c r="O26" s="441" t="str">
        <f t="shared" si="3"/>
        <v/>
      </c>
    </row>
    <row r="27" spans="2:15">
      <c r="B27" s="45">
        <v>27</v>
      </c>
      <c r="C27" s="437" t="s">
        <v>99</v>
      </c>
      <c r="D27" s="344"/>
      <c r="E27" s="442">
        <v>0</v>
      </c>
      <c r="F27" s="442">
        <v>0</v>
      </c>
      <c r="G27" s="443">
        <f t="shared" si="1"/>
        <v>0</v>
      </c>
      <c r="H27" s="444">
        <f>'Développement Budget - DÉMO'!D27</f>
        <v>0</v>
      </c>
      <c r="I27" s="443">
        <f t="shared" si="2"/>
        <v>0</v>
      </c>
      <c r="J27" s="343"/>
      <c r="K27" s="64" t="s">
        <v>145</v>
      </c>
      <c r="L27" s="64" t="s">
        <v>145</v>
      </c>
      <c r="N27" s="441" t="str">
        <f t="shared" si="0"/>
        <v/>
      </c>
      <c r="O27" s="441" t="str">
        <f t="shared" si="3"/>
        <v/>
      </c>
    </row>
    <row r="28" spans="2:15">
      <c r="B28" s="45">
        <v>28</v>
      </c>
      <c r="C28" s="437" t="s">
        <v>100</v>
      </c>
      <c r="D28" s="344"/>
      <c r="E28" s="442">
        <v>0</v>
      </c>
      <c r="F28" s="442">
        <v>0</v>
      </c>
      <c r="G28" s="443">
        <f t="shared" si="1"/>
        <v>0</v>
      </c>
      <c r="H28" s="444">
        <f>'Développement Budget - DÉMO'!D28</f>
        <v>0</v>
      </c>
      <c r="I28" s="443">
        <f t="shared" si="2"/>
        <v>0</v>
      </c>
      <c r="J28" s="343"/>
      <c r="K28" s="64" t="s">
        <v>145</v>
      </c>
      <c r="L28" s="64" t="s">
        <v>145</v>
      </c>
      <c r="N28" s="441" t="str">
        <f t="shared" si="0"/>
        <v/>
      </c>
      <c r="O28" s="441" t="str">
        <f t="shared" si="3"/>
        <v/>
      </c>
    </row>
    <row r="29" spans="2:15">
      <c r="B29" s="45">
        <v>29</v>
      </c>
      <c r="C29" s="437" t="s">
        <v>101</v>
      </c>
      <c r="D29" s="344"/>
      <c r="E29" s="442">
        <v>0</v>
      </c>
      <c r="F29" s="442">
        <v>0</v>
      </c>
      <c r="G29" s="443">
        <f t="shared" si="1"/>
        <v>0</v>
      </c>
      <c r="H29" s="444">
        <f>'Développement Budget - DÉMO'!D29</f>
        <v>0</v>
      </c>
      <c r="I29" s="443">
        <f t="shared" si="2"/>
        <v>0</v>
      </c>
      <c r="J29" s="343"/>
      <c r="K29" s="64" t="s">
        <v>145</v>
      </c>
      <c r="L29" s="64" t="s">
        <v>145</v>
      </c>
      <c r="N29" s="441" t="str">
        <f t="shared" si="0"/>
        <v/>
      </c>
      <c r="O29" s="441" t="str">
        <f t="shared" si="3"/>
        <v/>
      </c>
    </row>
    <row r="30" spans="2:15">
      <c r="B30" s="45">
        <v>30</v>
      </c>
      <c r="C30" s="437" t="s">
        <v>102</v>
      </c>
      <c r="D30" s="344"/>
      <c r="E30" s="442">
        <v>0</v>
      </c>
      <c r="F30" s="442">
        <v>0</v>
      </c>
      <c r="G30" s="443">
        <f t="shared" si="1"/>
        <v>0</v>
      </c>
      <c r="H30" s="444">
        <f>'Développement Budget - DÉMO'!D30</f>
        <v>0</v>
      </c>
      <c r="I30" s="443">
        <f t="shared" si="2"/>
        <v>0</v>
      </c>
      <c r="J30" s="343"/>
      <c r="K30" s="64" t="s">
        <v>145</v>
      </c>
      <c r="L30" s="64" t="s">
        <v>145</v>
      </c>
      <c r="N30" s="441" t="str">
        <f t="shared" si="0"/>
        <v/>
      </c>
      <c r="O30" s="441" t="str">
        <f t="shared" si="3"/>
        <v/>
      </c>
    </row>
    <row r="31" spans="2:15">
      <c r="B31" s="45">
        <v>31</v>
      </c>
      <c r="C31" s="437" t="s">
        <v>103</v>
      </c>
      <c r="D31" s="345"/>
      <c r="E31" s="442">
        <v>0</v>
      </c>
      <c r="F31" s="442">
        <v>0</v>
      </c>
      <c r="G31" s="443">
        <f t="shared" si="1"/>
        <v>0</v>
      </c>
      <c r="H31" s="444">
        <f>'Développement Budget - DÉMO'!D31</f>
        <v>0</v>
      </c>
      <c r="I31" s="443">
        <f t="shared" si="2"/>
        <v>0</v>
      </c>
      <c r="J31" s="343"/>
      <c r="K31" s="64" t="s">
        <v>145</v>
      </c>
      <c r="L31" s="64" t="s">
        <v>145</v>
      </c>
      <c r="N31" s="441" t="str">
        <f t="shared" si="0"/>
        <v/>
      </c>
      <c r="O31" s="441" t="str">
        <f t="shared" si="3"/>
        <v/>
      </c>
    </row>
    <row r="32" spans="2:15">
      <c r="B32" s="45">
        <v>32</v>
      </c>
      <c r="C32" s="437" t="s">
        <v>104</v>
      </c>
      <c r="D32" s="345"/>
      <c r="E32" s="442">
        <v>0</v>
      </c>
      <c r="F32" s="442">
        <v>0</v>
      </c>
      <c r="G32" s="443">
        <f t="shared" si="1"/>
        <v>0</v>
      </c>
      <c r="H32" s="444">
        <f>'Développement Budget - DÉMO'!D32</f>
        <v>0</v>
      </c>
      <c r="I32" s="443">
        <f t="shared" si="2"/>
        <v>0</v>
      </c>
      <c r="J32" s="343"/>
      <c r="K32" s="64" t="s">
        <v>145</v>
      </c>
      <c r="L32" s="64" t="s">
        <v>145</v>
      </c>
      <c r="N32" s="441" t="str">
        <f t="shared" si="0"/>
        <v/>
      </c>
      <c r="O32" s="441" t="str">
        <f t="shared" si="3"/>
        <v/>
      </c>
    </row>
    <row r="33" spans="2:15">
      <c r="B33" s="45">
        <v>33</v>
      </c>
      <c r="C33" s="437" t="s">
        <v>105</v>
      </c>
      <c r="D33" s="345"/>
      <c r="E33" s="442">
        <v>0</v>
      </c>
      <c r="F33" s="442">
        <v>0</v>
      </c>
      <c r="G33" s="443">
        <f t="shared" si="1"/>
        <v>0</v>
      </c>
      <c r="H33" s="444">
        <f>'Développement Budget - DÉMO'!D33</f>
        <v>0</v>
      </c>
      <c r="I33" s="443">
        <f t="shared" si="2"/>
        <v>0</v>
      </c>
      <c r="J33" s="343"/>
      <c r="K33" s="64" t="s">
        <v>145</v>
      </c>
      <c r="L33" s="64" t="s">
        <v>145</v>
      </c>
      <c r="N33" s="441" t="str">
        <f t="shared" si="0"/>
        <v/>
      </c>
      <c r="O33" s="441" t="str">
        <f t="shared" si="3"/>
        <v/>
      </c>
    </row>
    <row r="34" spans="2:15">
      <c r="B34" s="45">
        <v>34</v>
      </c>
      <c r="C34" s="437" t="s">
        <v>9</v>
      </c>
      <c r="D34" s="345"/>
      <c r="E34" s="442">
        <v>0</v>
      </c>
      <c r="F34" s="442">
        <v>0</v>
      </c>
      <c r="G34" s="443">
        <f t="shared" si="1"/>
        <v>0</v>
      </c>
      <c r="H34" s="444">
        <f>'Développement Budget - DÉMO'!D34</f>
        <v>0</v>
      </c>
      <c r="I34" s="443">
        <f t="shared" si="2"/>
        <v>0</v>
      </c>
      <c r="J34" s="343"/>
      <c r="K34" s="64" t="s">
        <v>145</v>
      </c>
      <c r="L34" s="64" t="s">
        <v>145</v>
      </c>
      <c r="N34" s="441" t="str">
        <f t="shared" si="0"/>
        <v/>
      </c>
      <c r="O34" s="441" t="str">
        <f t="shared" si="3"/>
        <v/>
      </c>
    </row>
    <row r="35" spans="2:15">
      <c r="B35" s="45">
        <v>35</v>
      </c>
      <c r="C35" s="437" t="s">
        <v>106</v>
      </c>
      <c r="D35" s="345"/>
      <c r="E35" s="442">
        <v>0</v>
      </c>
      <c r="F35" s="442">
        <v>0</v>
      </c>
      <c r="G35" s="443">
        <f t="shared" si="1"/>
        <v>0</v>
      </c>
      <c r="H35" s="444">
        <f>'Développement Budget - DÉMO'!D35</f>
        <v>0</v>
      </c>
      <c r="I35" s="443">
        <f t="shared" si="2"/>
        <v>0</v>
      </c>
      <c r="J35" s="343"/>
      <c r="K35" s="64" t="s">
        <v>145</v>
      </c>
      <c r="L35" s="64" t="s">
        <v>145</v>
      </c>
      <c r="N35" s="441" t="str">
        <f t="shared" si="0"/>
        <v/>
      </c>
      <c r="O35" s="441" t="str">
        <f t="shared" si="3"/>
        <v/>
      </c>
    </row>
    <row r="36" spans="2:15">
      <c r="B36" s="45">
        <v>36</v>
      </c>
      <c r="C36" s="437" t="s">
        <v>107</v>
      </c>
      <c r="D36" s="345"/>
      <c r="E36" s="442">
        <v>0</v>
      </c>
      <c r="F36" s="442">
        <v>0</v>
      </c>
      <c r="G36" s="443">
        <f t="shared" si="1"/>
        <v>0</v>
      </c>
      <c r="H36" s="444">
        <f>'Développement Budget - DÉMO'!D36</f>
        <v>0</v>
      </c>
      <c r="I36" s="443">
        <f t="shared" si="2"/>
        <v>0</v>
      </c>
      <c r="J36" s="343"/>
      <c r="K36" s="64" t="s">
        <v>145</v>
      </c>
      <c r="L36" s="64" t="s">
        <v>145</v>
      </c>
      <c r="N36" s="441" t="str">
        <f t="shared" si="0"/>
        <v/>
      </c>
      <c r="O36" s="441" t="str">
        <f t="shared" si="3"/>
        <v/>
      </c>
    </row>
    <row r="37" spans="2:15">
      <c r="B37" s="45">
        <v>37</v>
      </c>
      <c r="C37" s="437" t="s">
        <v>108</v>
      </c>
      <c r="D37" s="345"/>
      <c r="E37" s="442">
        <v>0</v>
      </c>
      <c r="F37" s="442">
        <v>0</v>
      </c>
      <c r="G37" s="443">
        <f t="shared" si="1"/>
        <v>0</v>
      </c>
      <c r="H37" s="444">
        <f>'Développement Budget - DÉMO'!D37</f>
        <v>0</v>
      </c>
      <c r="I37" s="443">
        <f t="shared" si="2"/>
        <v>0</v>
      </c>
      <c r="J37" s="343"/>
      <c r="K37" s="64" t="s">
        <v>145</v>
      </c>
      <c r="L37" s="64" t="s">
        <v>145</v>
      </c>
      <c r="N37" s="441" t="str">
        <f t="shared" si="0"/>
        <v/>
      </c>
      <c r="O37" s="441" t="str">
        <f t="shared" si="3"/>
        <v/>
      </c>
    </row>
    <row r="38" spans="2:15">
      <c r="B38" s="45">
        <v>38</v>
      </c>
      <c r="C38" s="437" t="s">
        <v>109</v>
      </c>
      <c r="D38" s="345"/>
      <c r="E38" s="442">
        <v>0</v>
      </c>
      <c r="F38" s="442">
        <v>0</v>
      </c>
      <c r="G38" s="443">
        <f t="shared" si="1"/>
        <v>0</v>
      </c>
      <c r="H38" s="444">
        <f>'Développement Budget - DÉMO'!D38</f>
        <v>0</v>
      </c>
      <c r="I38" s="443">
        <f t="shared" si="2"/>
        <v>0</v>
      </c>
      <c r="J38" s="343"/>
      <c r="K38" s="64" t="s">
        <v>145</v>
      </c>
      <c r="L38" s="64" t="s">
        <v>145</v>
      </c>
      <c r="N38" s="441" t="str">
        <f t="shared" si="0"/>
        <v/>
      </c>
      <c r="O38" s="441" t="str">
        <f t="shared" si="3"/>
        <v/>
      </c>
    </row>
    <row r="39" spans="2:15">
      <c r="B39" s="45">
        <v>39</v>
      </c>
      <c r="C39" s="437" t="s">
        <v>110</v>
      </c>
      <c r="D39" s="345"/>
      <c r="E39" s="442">
        <v>0</v>
      </c>
      <c r="F39" s="442">
        <v>0</v>
      </c>
      <c r="G39" s="443">
        <f t="shared" si="1"/>
        <v>0</v>
      </c>
      <c r="H39" s="444">
        <f>'Développement Budget - DÉMO'!D39</f>
        <v>0</v>
      </c>
      <c r="I39" s="443">
        <f t="shared" si="2"/>
        <v>0</v>
      </c>
      <c r="J39" s="343"/>
      <c r="K39" s="64" t="s">
        <v>145</v>
      </c>
      <c r="L39" s="64" t="s">
        <v>145</v>
      </c>
      <c r="N39" s="441" t="str">
        <f t="shared" si="0"/>
        <v/>
      </c>
      <c r="O39" s="441" t="str">
        <f t="shared" si="3"/>
        <v/>
      </c>
    </row>
    <row r="40" spans="2:15">
      <c r="B40" s="45">
        <v>40</v>
      </c>
      <c r="C40" s="437" t="s">
        <v>111</v>
      </c>
      <c r="D40" s="345"/>
      <c r="E40" s="442">
        <v>0</v>
      </c>
      <c r="F40" s="442">
        <v>0</v>
      </c>
      <c r="G40" s="443">
        <f t="shared" si="1"/>
        <v>0</v>
      </c>
      <c r="H40" s="444">
        <f>'Développement Budget - DÉMO'!D40</f>
        <v>0</v>
      </c>
      <c r="I40" s="443">
        <f t="shared" si="2"/>
        <v>0</v>
      </c>
      <c r="J40" s="343"/>
      <c r="K40" s="64" t="s">
        <v>145</v>
      </c>
      <c r="L40" s="64" t="s">
        <v>145</v>
      </c>
      <c r="N40" s="441" t="str">
        <f t="shared" si="0"/>
        <v/>
      </c>
      <c r="O40" s="441" t="str">
        <f t="shared" si="3"/>
        <v/>
      </c>
    </row>
    <row r="41" spans="2:15">
      <c r="B41" s="45">
        <v>41</v>
      </c>
      <c r="C41" s="437" t="s">
        <v>13</v>
      </c>
      <c r="D41" s="345"/>
      <c r="E41" s="442">
        <v>0</v>
      </c>
      <c r="F41" s="442">
        <v>0</v>
      </c>
      <c r="G41" s="443">
        <f t="shared" si="1"/>
        <v>0</v>
      </c>
      <c r="H41" s="444">
        <f>'Développement Budget - DÉMO'!D41</f>
        <v>0</v>
      </c>
      <c r="I41" s="443">
        <f t="shared" si="2"/>
        <v>0</v>
      </c>
      <c r="J41" s="343"/>
      <c r="K41" s="64" t="s">
        <v>145</v>
      </c>
      <c r="L41" s="64" t="s">
        <v>145</v>
      </c>
      <c r="N41" s="441" t="str">
        <f t="shared" si="0"/>
        <v/>
      </c>
      <c r="O41" s="441" t="str">
        <f t="shared" si="3"/>
        <v/>
      </c>
    </row>
    <row r="42" spans="2:15">
      <c r="B42" s="45">
        <v>42</v>
      </c>
      <c r="C42" s="437" t="s">
        <v>112</v>
      </c>
      <c r="D42" s="345"/>
      <c r="E42" s="442">
        <v>0</v>
      </c>
      <c r="F42" s="442">
        <v>0</v>
      </c>
      <c r="G42" s="443">
        <f t="shared" si="1"/>
        <v>0</v>
      </c>
      <c r="H42" s="444">
        <f>'Développement Budget - DÉMO'!D42</f>
        <v>0</v>
      </c>
      <c r="I42" s="443">
        <f t="shared" si="2"/>
        <v>0</v>
      </c>
      <c r="J42" s="343"/>
      <c r="K42" s="64" t="s">
        <v>145</v>
      </c>
      <c r="L42" s="64" t="s">
        <v>145</v>
      </c>
      <c r="N42" s="441" t="str">
        <f t="shared" si="0"/>
        <v/>
      </c>
      <c r="O42" s="441" t="str">
        <f t="shared" si="3"/>
        <v/>
      </c>
    </row>
    <row r="43" spans="2:15">
      <c r="B43" s="45">
        <v>43</v>
      </c>
      <c r="C43" s="437" t="s">
        <v>113</v>
      </c>
      <c r="D43" s="345"/>
      <c r="E43" s="442">
        <v>0</v>
      </c>
      <c r="F43" s="442">
        <v>0</v>
      </c>
      <c r="G43" s="443">
        <f t="shared" si="1"/>
        <v>0</v>
      </c>
      <c r="H43" s="444">
        <f>'Développement Budget - DÉMO'!D43</f>
        <v>0</v>
      </c>
      <c r="I43" s="443">
        <f t="shared" si="2"/>
        <v>0</v>
      </c>
      <c r="J43" s="343"/>
      <c r="K43" s="64" t="s">
        <v>145</v>
      </c>
      <c r="L43" s="64" t="s">
        <v>145</v>
      </c>
      <c r="N43" s="441" t="str">
        <f t="shared" si="0"/>
        <v/>
      </c>
      <c r="O43" s="441" t="str">
        <f t="shared" si="3"/>
        <v/>
      </c>
    </row>
    <row r="44" spans="2:15">
      <c r="B44" s="45">
        <v>44</v>
      </c>
      <c r="C44" s="437" t="s">
        <v>114</v>
      </c>
      <c r="D44" s="345"/>
      <c r="E44" s="442">
        <v>0</v>
      </c>
      <c r="F44" s="442">
        <v>0</v>
      </c>
      <c r="G44" s="443">
        <f t="shared" si="1"/>
        <v>0</v>
      </c>
      <c r="H44" s="444">
        <f>'Développement Budget - DÉMO'!D44</f>
        <v>0</v>
      </c>
      <c r="I44" s="443">
        <f t="shared" si="2"/>
        <v>0</v>
      </c>
      <c r="J44" s="343"/>
      <c r="K44" s="64" t="s">
        <v>145</v>
      </c>
      <c r="L44" s="64" t="s">
        <v>145</v>
      </c>
      <c r="N44" s="441" t="str">
        <f t="shared" si="0"/>
        <v/>
      </c>
      <c r="O44" s="441" t="str">
        <f t="shared" si="3"/>
        <v/>
      </c>
    </row>
    <row r="45" spans="2:15">
      <c r="B45" s="45">
        <v>45</v>
      </c>
      <c r="C45" s="437" t="s">
        <v>115</v>
      </c>
      <c r="D45" s="345"/>
      <c r="E45" s="442">
        <v>0</v>
      </c>
      <c r="F45" s="442">
        <v>0</v>
      </c>
      <c r="G45" s="443">
        <f t="shared" si="1"/>
        <v>0</v>
      </c>
      <c r="H45" s="444">
        <f>'Développement Budget - DÉMO'!D45</f>
        <v>0</v>
      </c>
      <c r="I45" s="443">
        <f t="shared" si="2"/>
        <v>0</v>
      </c>
      <c r="J45" s="343"/>
      <c r="K45" s="64" t="s">
        <v>145</v>
      </c>
      <c r="L45" s="64" t="s">
        <v>145</v>
      </c>
      <c r="N45" s="441" t="str">
        <f t="shared" si="0"/>
        <v/>
      </c>
      <c r="O45" s="441" t="str">
        <f t="shared" si="3"/>
        <v/>
      </c>
    </row>
    <row r="46" spans="2:15" ht="14.25" customHeight="1">
      <c r="B46" s="45">
        <v>46</v>
      </c>
      <c r="C46" s="437" t="s">
        <v>116</v>
      </c>
      <c r="D46" s="345"/>
      <c r="E46" s="442">
        <v>0</v>
      </c>
      <c r="F46" s="442">
        <v>0</v>
      </c>
      <c r="G46" s="443">
        <f t="shared" si="1"/>
        <v>0</v>
      </c>
      <c r="H46" s="444">
        <f>'Développement Budget - DÉMO'!D46</f>
        <v>0</v>
      </c>
      <c r="I46" s="443">
        <f t="shared" si="2"/>
        <v>0</v>
      </c>
      <c r="J46" s="343"/>
      <c r="K46" s="64" t="s">
        <v>145</v>
      </c>
      <c r="L46" s="64" t="s">
        <v>145</v>
      </c>
      <c r="N46" s="441" t="str">
        <f t="shared" si="0"/>
        <v/>
      </c>
      <c r="O46" s="441" t="str">
        <f t="shared" si="3"/>
        <v/>
      </c>
    </row>
    <row r="47" spans="2:15">
      <c r="B47" s="45">
        <v>47</v>
      </c>
      <c r="C47" s="437" t="s">
        <v>117</v>
      </c>
      <c r="D47" s="345"/>
      <c r="E47" s="442">
        <v>0</v>
      </c>
      <c r="F47" s="442">
        <v>0</v>
      </c>
      <c r="G47" s="443">
        <f t="shared" si="1"/>
        <v>0</v>
      </c>
      <c r="H47" s="444">
        <f>'Développement Budget - DÉMO'!D47</f>
        <v>0</v>
      </c>
      <c r="I47" s="443">
        <f t="shared" si="2"/>
        <v>0</v>
      </c>
      <c r="J47" s="343"/>
      <c r="K47" s="64" t="s">
        <v>145</v>
      </c>
      <c r="L47" s="64" t="s">
        <v>145</v>
      </c>
      <c r="N47" s="441" t="str">
        <f t="shared" si="0"/>
        <v/>
      </c>
      <c r="O47" s="441" t="str">
        <f t="shared" si="3"/>
        <v/>
      </c>
    </row>
    <row r="48" spans="2:15">
      <c r="B48" s="45">
        <v>48</v>
      </c>
      <c r="C48" s="437" t="s">
        <v>118</v>
      </c>
      <c r="D48" s="345"/>
      <c r="E48" s="442">
        <v>0</v>
      </c>
      <c r="F48" s="442">
        <v>0</v>
      </c>
      <c r="G48" s="443">
        <f t="shared" si="1"/>
        <v>0</v>
      </c>
      <c r="H48" s="444">
        <f>'Développement Budget - DÉMO'!D48</f>
        <v>0</v>
      </c>
      <c r="I48" s="443">
        <f t="shared" si="2"/>
        <v>0</v>
      </c>
      <c r="J48" s="343"/>
      <c r="K48" s="64" t="s">
        <v>145</v>
      </c>
      <c r="L48" s="64" t="s">
        <v>145</v>
      </c>
      <c r="N48" s="441" t="str">
        <f t="shared" si="0"/>
        <v/>
      </c>
      <c r="O48" s="441" t="str">
        <f t="shared" si="3"/>
        <v/>
      </c>
    </row>
    <row r="49" spans="2:15">
      <c r="B49" s="45">
        <v>49</v>
      </c>
      <c r="C49" s="437" t="s">
        <v>119</v>
      </c>
      <c r="D49" s="345"/>
      <c r="E49" s="442">
        <v>0</v>
      </c>
      <c r="F49" s="442">
        <v>0</v>
      </c>
      <c r="G49" s="443">
        <f t="shared" si="1"/>
        <v>0</v>
      </c>
      <c r="H49" s="444">
        <f>'Développement Budget - DÉMO'!D49</f>
        <v>0</v>
      </c>
      <c r="I49" s="443">
        <f t="shared" si="2"/>
        <v>0</v>
      </c>
      <c r="J49" s="343"/>
      <c r="K49" s="64" t="s">
        <v>145</v>
      </c>
      <c r="L49" s="64" t="s">
        <v>145</v>
      </c>
      <c r="N49" s="441" t="str">
        <f t="shared" si="0"/>
        <v/>
      </c>
      <c r="O49" s="441" t="str">
        <f t="shared" si="3"/>
        <v/>
      </c>
    </row>
    <row r="50" spans="2:15">
      <c r="B50" s="45">
        <v>50</v>
      </c>
      <c r="C50" s="437" t="s">
        <v>120</v>
      </c>
      <c r="D50" s="345"/>
      <c r="E50" s="442">
        <v>0</v>
      </c>
      <c r="F50" s="442">
        <v>0</v>
      </c>
      <c r="G50" s="443">
        <f t="shared" si="1"/>
        <v>0</v>
      </c>
      <c r="H50" s="444">
        <f>'Développement Budget - DÉMO'!D50</f>
        <v>0</v>
      </c>
      <c r="I50" s="443">
        <f t="shared" si="2"/>
        <v>0</v>
      </c>
      <c r="J50" s="343"/>
      <c r="K50" s="64" t="s">
        <v>145</v>
      </c>
      <c r="L50" s="64" t="s">
        <v>145</v>
      </c>
      <c r="N50" s="441" t="str">
        <f t="shared" si="0"/>
        <v/>
      </c>
      <c r="O50" s="441" t="str">
        <f t="shared" si="3"/>
        <v/>
      </c>
    </row>
    <row r="51" spans="2:15">
      <c r="B51" s="45">
        <v>51</v>
      </c>
      <c r="C51" s="437" t="s">
        <v>121</v>
      </c>
      <c r="D51" s="345"/>
      <c r="E51" s="442">
        <v>0</v>
      </c>
      <c r="F51" s="442">
        <v>0</v>
      </c>
      <c r="G51" s="443">
        <f t="shared" si="1"/>
        <v>0</v>
      </c>
      <c r="H51" s="444">
        <f>'Développement Budget - DÉMO'!D51</f>
        <v>0</v>
      </c>
      <c r="I51" s="443">
        <f t="shared" si="2"/>
        <v>0</v>
      </c>
      <c r="J51" s="343"/>
      <c r="K51" s="64" t="s">
        <v>145</v>
      </c>
      <c r="L51" s="64" t="s">
        <v>145</v>
      </c>
      <c r="N51" s="441" t="str">
        <f t="shared" si="0"/>
        <v/>
      </c>
      <c r="O51" s="441" t="str">
        <f t="shared" si="3"/>
        <v/>
      </c>
    </row>
    <row r="52" spans="2:15">
      <c r="B52" s="45">
        <v>60</v>
      </c>
      <c r="C52" s="437" t="s">
        <v>122</v>
      </c>
      <c r="D52" s="345"/>
      <c r="E52" s="442">
        <v>0</v>
      </c>
      <c r="F52" s="442">
        <v>0</v>
      </c>
      <c r="G52" s="443">
        <f t="shared" si="1"/>
        <v>0</v>
      </c>
      <c r="H52" s="444">
        <f>'Développement Budget - DÉMO'!D52</f>
        <v>0</v>
      </c>
      <c r="I52" s="443">
        <f t="shared" si="2"/>
        <v>0</v>
      </c>
      <c r="J52" s="343"/>
      <c r="K52" s="64" t="s">
        <v>145</v>
      </c>
      <c r="L52" s="64" t="s">
        <v>145</v>
      </c>
      <c r="N52" s="441" t="str">
        <f t="shared" si="0"/>
        <v/>
      </c>
      <c r="O52" s="441" t="str">
        <f t="shared" si="3"/>
        <v/>
      </c>
    </row>
    <row r="53" spans="2:15">
      <c r="B53" s="45">
        <v>61</v>
      </c>
      <c r="C53" s="437" t="s">
        <v>123</v>
      </c>
      <c r="D53" s="345"/>
      <c r="E53" s="442">
        <v>0</v>
      </c>
      <c r="F53" s="442">
        <v>0</v>
      </c>
      <c r="G53" s="443">
        <f t="shared" si="1"/>
        <v>0</v>
      </c>
      <c r="H53" s="444">
        <f>'Développement Budget - DÉMO'!D53</f>
        <v>0</v>
      </c>
      <c r="I53" s="443">
        <f t="shared" si="2"/>
        <v>0</v>
      </c>
      <c r="J53" s="343"/>
      <c r="K53" s="64" t="s">
        <v>145</v>
      </c>
      <c r="L53" s="64" t="s">
        <v>145</v>
      </c>
      <c r="N53" s="441" t="str">
        <f t="shared" si="0"/>
        <v/>
      </c>
      <c r="O53" s="441" t="str">
        <f t="shared" si="3"/>
        <v/>
      </c>
    </row>
    <row r="54" spans="2:15">
      <c r="B54" s="45">
        <v>62</v>
      </c>
      <c r="C54" s="437" t="s">
        <v>124</v>
      </c>
      <c r="D54" s="345"/>
      <c r="E54" s="442">
        <v>0</v>
      </c>
      <c r="F54" s="442">
        <v>0</v>
      </c>
      <c r="G54" s="443">
        <f t="shared" si="1"/>
        <v>0</v>
      </c>
      <c r="H54" s="444">
        <f>'Développement Budget - DÉMO'!D54</f>
        <v>0</v>
      </c>
      <c r="I54" s="443">
        <f t="shared" si="2"/>
        <v>0</v>
      </c>
      <c r="J54" s="343"/>
      <c r="K54" s="64" t="s">
        <v>145</v>
      </c>
      <c r="L54" s="64" t="s">
        <v>145</v>
      </c>
      <c r="N54" s="441" t="str">
        <f t="shared" si="0"/>
        <v/>
      </c>
      <c r="O54" s="441" t="str">
        <f t="shared" si="3"/>
        <v/>
      </c>
    </row>
    <row r="55" spans="2:15">
      <c r="B55" s="45">
        <v>63</v>
      </c>
      <c r="C55" s="437" t="s">
        <v>125</v>
      </c>
      <c r="D55" s="345"/>
      <c r="E55" s="442">
        <v>0</v>
      </c>
      <c r="F55" s="442">
        <v>0</v>
      </c>
      <c r="G55" s="443">
        <f t="shared" si="1"/>
        <v>0</v>
      </c>
      <c r="H55" s="444">
        <f>'Développement Budget - DÉMO'!D55</f>
        <v>0</v>
      </c>
      <c r="I55" s="443">
        <f t="shared" si="2"/>
        <v>0</v>
      </c>
      <c r="J55" s="343"/>
      <c r="K55" s="64" t="s">
        <v>145</v>
      </c>
      <c r="L55" s="64" t="s">
        <v>145</v>
      </c>
      <c r="N55" s="441" t="str">
        <f t="shared" si="0"/>
        <v/>
      </c>
      <c r="O55" s="441" t="str">
        <f t="shared" si="3"/>
        <v/>
      </c>
    </row>
    <row r="56" spans="2:15">
      <c r="B56" s="45">
        <v>64</v>
      </c>
      <c r="C56" s="437" t="s">
        <v>126</v>
      </c>
      <c r="D56" s="345"/>
      <c r="E56" s="442">
        <v>0</v>
      </c>
      <c r="F56" s="442">
        <v>0</v>
      </c>
      <c r="G56" s="443">
        <f t="shared" si="1"/>
        <v>0</v>
      </c>
      <c r="H56" s="444">
        <f>'Développement Budget - DÉMO'!D56</f>
        <v>0</v>
      </c>
      <c r="I56" s="443">
        <f t="shared" si="2"/>
        <v>0</v>
      </c>
      <c r="J56" s="343"/>
      <c r="K56" s="64" t="s">
        <v>145</v>
      </c>
      <c r="L56" s="64" t="s">
        <v>145</v>
      </c>
      <c r="N56" s="441" t="str">
        <f t="shared" si="0"/>
        <v/>
      </c>
      <c r="O56" s="441" t="str">
        <f t="shared" si="3"/>
        <v/>
      </c>
    </row>
    <row r="57" spans="2:15">
      <c r="B57" s="45">
        <v>65</v>
      </c>
      <c r="C57" s="437" t="s">
        <v>127</v>
      </c>
      <c r="D57" s="345"/>
      <c r="E57" s="442">
        <v>0</v>
      </c>
      <c r="F57" s="442">
        <v>0</v>
      </c>
      <c r="G57" s="443">
        <f t="shared" si="1"/>
        <v>0</v>
      </c>
      <c r="H57" s="444">
        <f>'Développement Budget - DÉMO'!D57</f>
        <v>0</v>
      </c>
      <c r="I57" s="443">
        <f t="shared" si="2"/>
        <v>0</v>
      </c>
      <c r="J57" s="343"/>
      <c r="K57" s="64" t="s">
        <v>145</v>
      </c>
      <c r="L57" s="64" t="s">
        <v>145</v>
      </c>
      <c r="N57" s="441" t="str">
        <f t="shared" si="0"/>
        <v/>
      </c>
      <c r="O57" s="441" t="str">
        <f t="shared" si="3"/>
        <v/>
      </c>
    </row>
    <row r="58" spans="2:15">
      <c r="B58" s="45">
        <v>66</v>
      </c>
      <c r="C58" s="437" t="s">
        <v>128</v>
      </c>
      <c r="D58" s="345"/>
      <c r="E58" s="442">
        <v>0</v>
      </c>
      <c r="F58" s="442">
        <v>0</v>
      </c>
      <c r="G58" s="443">
        <f t="shared" si="1"/>
        <v>0</v>
      </c>
      <c r="H58" s="444">
        <f>'Développement Budget - DÉMO'!D58</f>
        <v>0</v>
      </c>
      <c r="I58" s="443">
        <f t="shared" si="2"/>
        <v>0</v>
      </c>
      <c r="J58" s="343"/>
      <c r="K58" s="64" t="s">
        <v>145</v>
      </c>
      <c r="L58" s="64" t="s">
        <v>145</v>
      </c>
      <c r="N58" s="441" t="str">
        <f t="shared" si="0"/>
        <v/>
      </c>
      <c r="O58" s="441" t="str">
        <f t="shared" si="3"/>
        <v/>
      </c>
    </row>
    <row r="59" spans="2:15" ht="26">
      <c r="B59" s="45">
        <v>67</v>
      </c>
      <c r="C59" s="437" t="s">
        <v>129</v>
      </c>
      <c r="D59" s="345"/>
      <c r="E59" s="442">
        <v>0</v>
      </c>
      <c r="F59" s="442">
        <v>0</v>
      </c>
      <c r="G59" s="443">
        <f t="shared" si="1"/>
        <v>0</v>
      </c>
      <c r="H59" s="444">
        <f>'Développement Budget - DÉMO'!D59</f>
        <v>0</v>
      </c>
      <c r="I59" s="443">
        <f t="shared" si="2"/>
        <v>0</v>
      </c>
      <c r="J59" s="343"/>
      <c r="K59" s="64" t="s">
        <v>145</v>
      </c>
      <c r="L59" s="64" t="s">
        <v>145</v>
      </c>
      <c r="N59" s="441" t="str">
        <f t="shared" si="0"/>
        <v/>
      </c>
      <c r="O59" s="441" t="str">
        <f t="shared" si="3"/>
        <v/>
      </c>
    </row>
    <row r="60" spans="2:15" ht="16">
      <c r="B60" s="190">
        <v>3.8</v>
      </c>
      <c r="C60" s="196" t="s">
        <v>14</v>
      </c>
      <c r="D60" s="196"/>
      <c r="E60" s="445">
        <f>SUM(E8:E59)</f>
        <v>0</v>
      </c>
      <c r="F60" s="445">
        <f t="shared" ref="F60:I60" si="4">SUM(F8:F59)</f>
        <v>0</v>
      </c>
      <c r="G60" s="445">
        <f t="shared" si="4"/>
        <v>0</v>
      </c>
      <c r="H60" s="445">
        <f t="shared" si="4"/>
        <v>0</v>
      </c>
      <c r="I60" s="445">
        <f t="shared" si="4"/>
        <v>0</v>
      </c>
      <c r="J60" s="191"/>
      <c r="K60" s="192"/>
      <c r="L60" s="192"/>
      <c r="N60" s="445">
        <f>SUM(N8:N59)</f>
        <v>0</v>
      </c>
      <c r="O60" s="445">
        <f>SUM(O8:O59)</f>
        <v>0</v>
      </c>
    </row>
    <row r="61" spans="2:15" s="116" customFormat="1">
      <c r="B61" s="114"/>
      <c r="C61" s="197"/>
      <c r="D61" s="197"/>
      <c r="E61" s="115"/>
      <c r="F61" s="115"/>
      <c r="G61" s="115"/>
      <c r="H61" s="115"/>
      <c r="I61" s="115"/>
      <c r="J61" s="160"/>
      <c r="K61" s="144"/>
      <c r="L61" s="144"/>
    </row>
    <row r="62" spans="2:15" s="116" customFormat="1" ht="15" customHeight="1">
      <c r="B62" s="117"/>
      <c r="C62" s="198" t="s">
        <v>7</v>
      </c>
      <c r="D62" s="198"/>
      <c r="E62" s="115"/>
      <c r="F62" s="115"/>
      <c r="G62" s="118"/>
      <c r="H62" s="118"/>
      <c r="I62" s="118"/>
      <c r="J62" s="118"/>
      <c r="K62" s="145"/>
      <c r="L62" s="144"/>
    </row>
    <row r="63" spans="2:15" s="116" customFormat="1" ht="15" customHeight="1">
      <c r="B63" s="117"/>
      <c r="C63" s="199" t="s">
        <v>207</v>
      </c>
      <c r="D63" s="199"/>
      <c r="E63" s="119"/>
      <c r="F63" s="120"/>
      <c r="G63" s="120"/>
      <c r="H63" s="60"/>
      <c r="I63" s="120"/>
      <c r="J63" s="159"/>
      <c r="K63" s="143"/>
      <c r="L63" s="144"/>
    </row>
    <row r="64" spans="2:15" s="116" customFormat="1" ht="15" customHeight="1">
      <c r="C64" s="558" t="s">
        <v>209</v>
      </c>
      <c r="D64" s="558"/>
      <c r="E64" s="559"/>
      <c r="F64" s="559"/>
      <c r="G64" s="559"/>
      <c r="H64" s="559"/>
      <c r="I64" s="559"/>
      <c r="J64" s="559"/>
      <c r="K64" s="146"/>
      <c r="L64" s="144"/>
    </row>
    <row r="65" spans="2:12" s="116" customFormat="1">
      <c r="C65" s="553" t="s">
        <v>208</v>
      </c>
      <c r="D65" s="553"/>
      <c r="E65" s="553"/>
      <c r="F65" s="553"/>
      <c r="G65" s="553"/>
      <c r="H65" s="553"/>
      <c r="I65" s="553"/>
      <c r="J65" s="160"/>
      <c r="K65" s="144"/>
      <c r="L65" s="144"/>
    </row>
    <row r="66" spans="2:12" s="116" customFormat="1">
      <c r="C66" s="160"/>
      <c r="D66" s="160"/>
      <c r="J66" s="232"/>
      <c r="K66" s="233"/>
      <c r="L66" s="144"/>
    </row>
    <row r="67" spans="2:12" s="116" customFormat="1" ht="16">
      <c r="B67" s="341"/>
      <c r="C67" s="90" t="s">
        <v>242</v>
      </c>
      <c r="D67" s="342"/>
      <c r="J67" s="160"/>
      <c r="K67" s="144"/>
      <c r="L67" s="144"/>
    </row>
    <row r="68" spans="2:12" s="116" customFormat="1">
      <c r="B68" s="356"/>
      <c r="C68" s="357"/>
      <c r="D68" s="357"/>
      <c r="J68" s="160"/>
      <c r="K68" s="144"/>
      <c r="L68" s="144"/>
    </row>
    <row r="69" spans="2:12" s="116" customFormat="1">
      <c r="B69" s="356"/>
      <c r="C69" s="342"/>
      <c r="D69" s="342"/>
      <c r="J69" s="160"/>
      <c r="K69" s="144"/>
      <c r="L69" s="144"/>
    </row>
    <row r="70" spans="2:12" s="116" customFormat="1">
      <c r="B70" s="356"/>
      <c r="C70" s="342"/>
      <c r="D70" s="342"/>
      <c r="J70" s="160"/>
      <c r="K70" s="144"/>
      <c r="L70" s="144"/>
    </row>
    <row r="71" spans="2:12" s="116" customFormat="1">
      <c r="B71" s="356"/>
      <c r="C71" s="342"/>
      <c r="D71" s="342"/>
      <c r="J71" s="160"/>
      <c r="K71" s="144"/>
      <c r="L71" s="144"/>
    </row>
    <row r="72" spans="2:12" s="116" customFormat="1">
      <c r="B72" s="356"/>
      <c r="C72" s="342"/>
      <c r="D72" s="342"/>
      <c r="J72" s="160"/>
      <c r="K72" s="144"/>
      <c r="L72" s="144"/>
    </row>
    <row r="73" spans="2:12" s="116" customFormat="1">
      <c r="B73" s="356"/>
      <c r="C73" s="342"/>
      <c r="D73" s="342"/>
      <c r="J73" s="160"/>
      <c r="K73" s="144"/>
      <c r="L73" s="144"/>
    </row>
    <row r="74" spans="2:12" s="116" customFormat="1">
      <c r="B74" s="356"/>
      <c r="C74" s="342"/>
      <c r="D74" s="342"/>
      <c r="J74" s="160"/>
      <c r="K74" s="144"/>
      <c r="L74" s="144"/>
    </row>
    <row r="75" spans="2:12" s="116" customFormat="1">
      <c r="B75" s="356"/>
      <c r="C75" s="342"/>
      <c r="D75" s="342"/>
      <c r="J75" s="160"/>
      <c r="K75" s="144"/>
      <c r="L75" s="144"/>
    </row>
    <row r="76" spans="2:12" s="116" customFormat="1">
      <c r="B76" s="356"/>
      <c r="C76" s="342"/>
      <c r="D76" s="342"/>
      <c r="J76" s="160"/>
      <c r="K76" s="144"/>
      <c r="L76" s="144"/>
    </row>
    <row r="77" spans="2:12" s="116" customFormat="1">
      <c r="B77" s="356"/>
      <c r="C77" s="342"/>
      <c r="D77" s="342"/>
      <c r="J77" s="160"/>
      <c r="K77" s="144"/>
      <c r="L77" s="144"/>
    </row>
    <row r="78" spans="2:12" s="116" customFormat="1">
      <c r="B78" s="356"/>
      <c r="C78" s="342"/>
      <c r="D78" s="342"/>
      <c r="J78" s="160"/>
      <c r="K78" s="144"/>
      <c r="L78" s="144"/>
    </row>
    <row r="79" spans="2:12" s="116" customFormat="1">
      <c r="B79" s="356"/>
      <c r="C79" s="342"/>
      <c r="D79" s="342"/>
      <c r="J79" s="160"/>
      <c r="K79" s="144"/>
      <c r="L79" s="144"/>
    </row>
    <row r="80" spans="2:12" s="116" customFormat="1">
      <c r="C80" s="160"/>
      <c r="D80" s="160"/>
      <c r="J80" s="160"/>
      <c r="K80" s="144"/>
      <c r="L80" s="144"/>
    </row>
    <row r="81" spans="3:12" s="116" customFormat="1">
      <c r="C81" s="160"/>
      <c r="D81" s="160"/>
      <c r="J81" s="160"/>
      <c r="K81" s="144"/>
      <c r="L81" s="144"/>
    </row>
    <row r="82" spans="3:12" s="116" customFormat="1">
      <c r="C82" s="160"/>
      <c r="D82" s="160"/>
      <c r="J82" s="160"/>
      <c r="K82" s="144"/>
      <c r="L82" s="144"/>
    </row>
    <row r="83" spans="3:12" s="116" customFormat="1">
      <c r="C83" s="160"/>
      <c r="D83" s="160"/>
      <c r="J83" s="160"/>
      <c r="K83" s="144"/>
      <c r="L83" s="144"/>
    </row>
    <row r="84" spans="3:12" s="116" customFormat="1">
      <c r="C84" s="160"/>
      <c r="D84" s="160"/>
      <c r="J84" s="160"/>
      <c r="K84" s="144"/>
      <c r="L84" s="144"/>
    </row>
    <row r="85" spans="3:12" s="116" customFormat="1">
      <c r="C85" s="160"/>
      <c r="D85" s="160"/>
      <c r="J85" s="160"/>
      <c r="K85" s="144"/>
      <c r="L85" s="144"/>
    </row>
    <row r="86" spans="3:12" s="116" customFormat="1">
      <c r="C86" s="160"/>
      <c r="D86" s="160"/>
      <c r="J86" s="160"/>
      <c r="K86" s="144"/>
      <c r="L86" s="144"/>
    </row>
    <row r="87" spans="3:12" s="116" customFormat="1">
      <c r="C87" s="160"/>
      <c r="D87" s="160"/>
      <c r="J87" s="160"/>
      <c r="K87" s="144"/>
      <c r="L87" s="144"/>
    </row>
    <row r="88" spans="3:12" s="116" customFormat="1">
      <c r="C88" s="160"/>
      <c r="D88" s="160"/>
      <c r="J88" s="160"/>
      <c r="K88" s="144"/>
      <c r="L88" s="144"/>
    </row>
    <row r="89" spans="3:12" s="116" customFormat="1">
      <c r="C89" s="160"/>
      <c r="D89" s="160"/>
      <c r="J89" s="160"/>
      <c r="K89" s="144"/>
      <c r="L89" s="144"/>
    </row>
    <row r="90" spans="3:12" s="116" customFormat="1">
      <c r="C90" s="160"/>
      <c r="D90" s="160"/>
      <c r="J90" s="160"/>
      <c r="K90" s="144"/>
      <c r="L90" s="144"/>
    </row>
    <row r="91" spans="3:12" s="116" customFormat="1">
      <c r="C91" s="160"/>
      <c r="D91" s="160"/>
      <c r="J91" s="160"/>
      <c r="K91" s="144"/>
      <c r="L91" s="144"/>
    </row>
    <row r="92" spans="3:12" s="116" customFormat="1">
      <c r="C92" s="160"/>
      <c r="D92" s="160"/>
      <c r="J92" s="160"/>
      <c r="K92" s="144"/>
      <c r="L92" s="144"/>
    </row>
    <row r="93" spans="3:12" s="116" customFormat="1">
      <c r="C93" s="160"/>
      <c r="D93" s="160"/>
      <c r="J93" s="160"/>
      <c r="K93" s="144"/>
      <c r="L93" s="144"/>
    </row>
    <row r="94" spans="3:12" s="116" customFormat="1">
      <c r="C94" s="160"/>
      <c r="D94" s="160"/>
      <c r="J94" s="160"/>
      <c r="K94" s="144"/>
      <c r="L94" s="144"/>
    </row>
    <row r="95" spans="3:12" s="116" customFormat="1">
      <c r="C95" s="160"/>
      <c r="D95" s="160"/>
      <c r="J95" s="160"/>
      <c r="K95" s="144"/>
      <c r="L95" s="144"/>
    </row>
    <row r="96" spans="3:12" s="116" customFormat="1">
      <c r="C96" s="160"/>
      <c r="D96" s="160"/>
      <c r="J96" s="160"/>
      <c r="K96" s="144"/>
      <c r="L96" s="144"/>
    </row>
    <row r="97" spans="3:12" s="116" customFormat="1">
      <c r="C97" s="160"/>
      <c r="D97" s="160"/>
      <c r="J97" s="160"/>
      <c r="K97" s="144"/>
      <c r="L97" s="144"/>
    </row>
    <row r="98" spans="3:12" s="116" customFormat="1">
      <c r="C98" s="160"/>
      <c r="D98" s="160"/>
      <c r="J98" s="160"/>
      <c r="K98" s="144"/>
      <c r="L98" s="144"/>
    </row>
    <row r="99" spans="3:12" s="116" customFormat="1">
      <c r="C99" s="160"/>
      <c r="D99" s="160"/>
      <c r="J99" s="160"/>
      <c r="K99" s="144"/>
      <c r="L99" s="144"/>
    </row>
    <row r="100" spans="3:12" s="116" customFormat="1">
      <c r="C100" s="160"/>
      <c r="D100" s="160"/>
      <c r="J100" s="160"/>
      <c r="K100" s="144"/>
      <c r="L100" s="144"/>
    </row>
    <row r="101" spans="3:12" s="116" customFormat="1">
      <c r="C101" s="160"/>
      <c r="D101" s="160"/>
      <c r="J101" s="160"/>
      <c r="K101" s="144"/>
      <c r="L101" s="144"/>
    </row>
    <row r="102" spans="3:12" s="116" customFormat="1">
      <c r="C102" s="160"/>
      <c r="D102" s="160"/>
      <c r="J102" s="160"/>
      <c r="K102" s="144"/>
      <c r="L102" s="144"/>
    </row>
    <row r="103" spans="3:12" s="116" customFormat="1">
      <c r="C103" s="160"/>
      <c r="D103" s="160"/>
      <c r="J103" s="160"/>
      <c r="K103" s="144"/>
      <c r="L103" s="144"/>
    </row>
    <row r="104" spans="3:12" s="116" customFormat="1">
      <c r="C104" s="160"/>
      <c r="D104" s="160"/>
      <c r="J104" s="160"/>
      <c r="K104" s="144"/>
      <c r="L104" s="144"/>
    </row>
    <row r="105" spans="3:12" s="116" customFormat="1">
      <c r="C105" s="160"/>
      <c r="D105" s="160"/>
      <c r="J105" s="160"/>
      <c r="K105" s="144"/>
      <c r="L105" s="144"/>
    </row>
    <row r="106" spans="3:12" s="116" customFormat="1">
      <c r="C106" s="160"/>
      <c r="D106" s="160"/>
      <c r="J106" s="160"/>
      <c r="K106" s="144"/>
      <c r="L106" s="144"/>
    </row>
    <row r="107" spans="3:12" s="116" customFormat="1">
      <c r="C107" s="160"/>
      <c r="D107" s="160"/>
      <c r="J107" s="160"/>
      <c r="K107" s="144"/>
      <c r="L107" s="144"/>
    </row>
    <row r="108" spans="3:12" s="116" customFormat="1">
      <c r="C108" s="160"/>
      <c r="D108" s="160"/>
      <c r="J108" s="160"/>
      <c r="K108" s="144"/>
      <c r="L108" s="144"/>
    </row>
    <row r="109" spans="3:12" s="116" customFormat="1">
      <c r="C109" s="160"/>
      <c r="D109" s="160"/>
      <c r="J109" s="160"/>
      <c r="K109" s="144"/>
      <c r="L109" s="144"/>
    </row>
    <row r="110" spans="3:12" s="116" customFormat="1">
      <c r="C110" s="160"/>
      <c r="D110" s="160"/>
      <c r="J110" s="160"/>
      <c r="K110" s="144"/>
      <c r="L110" s="144"/>
    </row>
    <row r="111" spans="3:12" s="116" customFormat="1">
      <c r="C111" s="160"/>
      <c r="D111" s="160"/>
      <c r="J111" s="160"/>
      <c r="K111" s="144"/>
      <c r="L111" s="144"/>
    </row>
    <row r="112" spans="3:12" s="116" customFormat="1">
      <c r="C112" s="160"/>
      <c r="D112" s="160"/>
      <c r="J112" s="160"/>
      <c r="K112" s="144"/>
      <c r="L112" s="144"/>
    </row>
    <row r="113" spans="3:12" s="116" customFormat="1">
      <c r="C113" s="160"/>
      <c r="D113" s="160"/>
      <c r="J113" s="160"/>
      <c r="K113" s="144"/>
      <c r="L113" s="144"/>
    </row>
    <row r="114" spans="3:12" s="116" customFormat="1">
      <c r="C114" s="160"/>
      <c r="D114" s="160"/>
      <c r="J114" s="160"/>
      <c r="K114" s="144"/>
      <c r="L114" s="144"/>
    </row>
    <row r="115" spans="3:12" s="116" customFormat="1">
      <c r="C115" s="160"/>
      <c r="D115" s="160"/>
      <c r="J115" s="160"/>
      <c r="K115" s="144"/>
      <c r="L115" s="144"/>
    </row>
    <row r="116" spans="3:12" s="116" customFormat="1">
      <c r="C116" s="160"/>
      <c r="D116" s="160"/>
      <c r="J116" s="160"/>
      <c r="K116" s="144"/>
      <c r="L116" s="144"/>
    </row>
    <row r="117" spans="3:12" s="116" customFormat="1">
      <c r="C117" s="160"/>
      <c r="D117" s="160"/>
      <c r="J117" s="160"/>
      <c r="K117" s="144"/>
      <c r="L117" s="144"/>
    </row>
    <row r="118" spans="3:12" s="116" customFormat="1">
      <c r="C118" s="160"/>
      <c r="D118" s="160"/>
      <c r="J118" s="160"/>
      <c r="K118" s="144"/>
      <c r="L118" s="144"/>
    </row>
    <row r="119" spans="3:12" s="116" customFormat="1">
      <c r="C119" s="160"/>
      <c r="D119" s="160"/>
      <c r="J119" s="160"/>
      <c r="K119" s="144"/>
      <c r="L119" s="144"/>
    </row>
    <row r="120" spans="3:12" s="116" customFormat="1">
      <c r="C120" s="160"/>
      <c r="D120" s="160"/>
      <c r="J120" s="160"/>
      <c r="K120" s="144"/>
      <c r="L120" s="144"/>
    </row>
    <row r="121" spans="3:12" s="116" customFormat="1">
      <c r="C121" s="160"/>
      <c r="D121" s="160"/>
      <c r="J121" s="160"/>
      <c r="K121" s="144"/>
      <c r="L121" s="144"/>
    </row>
    <row r="122" spans="3:12" s="116" customFormat="1">
      <c r="C122" s="160"/>
      <c r="D122" s="160"/>
      <c r="J122" s="160"/>
      <c r="K122" s="144"/>
      <c r="L122" s="144"/>
    </row>
    <row r="123" spans="3:12" s="116" customFormat="1">
      <c r="C123" s="160"/>
      <c r="D123" s="160"/>
      <c r="J123" s="160"/>
      <c r="K123" s="144"/>
      <c r="L123" s="144"/>
    </row>
    <row r="124" spans="3:12" s="116" customFormat="1">
      <c r="C124" s="160"/>
      <c r="D124" s="160"/>
      <c r="J124" s="160"/>
      <c r="K124" s="144"/>
      <c r="L124" s="144"/>
    </row>
    <row r="125" spans="3:12" s="116" customFormat="1">
      <c r="C125" s="160"/>
      <c r="D125" s="160"/>
      <c r="J125" s="160"/>
      <c r="K125" s="144"/>
      <c r="L125" s="144"/>
    </row>
    <row r="126" spans="3:12" s="116" customFormat="1">
      <c r="C126" s="160"/>
      <c r="D126" s="160"/>
      <c r="J126" s="160"/>
      <c r="K126" s="144"/>
      <c r="L126" s="144"/>
    </row>
    <row r="127" spans="3:12" s="116" customFormat="1">
      <c r="C127" s="160"/>
      <c r="D127" s="160"/>
      <c r="J127" s="160"/>
      <c r="K127" s="144"/>
      <c r="L127" s="144"/>
    </row>
    <row r="128" spans="3:12" s="116" customFormat="1">
      <c r="C128" s="160"/>
      <c r="D128" s="160"/>
      <c r="J128" s="160"/>
      <c r="K128" s="144"/>
      <c r="L128" s="144"/>
    </row>
    <row r="129" spans="3:12" s="116" customFormat="1">
      <c r="C129" s="160"/>
      <c r="D129" s="160"/>
      <c r="J129" s="160"/>
      <c r="K129" s="144"/>
      <c r="L129" s="144"/>
    </row>
    <row r="130" spans="3:12" s="116" customFormat="1">
      <c r="C130" s="160"/>
      <c r="D130" s="160"/>
      <c r="J130" s="160"/>
      <c r="K130" s="144"/>
      <c r="L130" s="144"/>
    </row>
    <row r="131" spans="3:12" s="116" customFormat="1">
      <c r="C131" s="160"/>
      <c r="D131" s="160"/>
      <c r="J131" s="160"/>
      <c r="K131" s="144"/>
      <c r="L131" s="144"/>
    </row>
    <row r="132" spans="3:12" s="116" customFormat="1">
      <c r="C132" s="160"/>
      <c r="D132" s="160"/>
      <c r="J132" s="160"/>
      <c r="K132" s="144"/>
      <c r="L132" s="144"/>
    </row>
    <row r="133" spans="3:12" s="116" customFormat="1">
      <c r="C133" s="160"/>
      <c r="D133" s="160"/>
      <c r="J133" s="160"/>
      <c r="K133" s="144"/>
      <c r="L133" s="144"/>
    </row>
    <row r="134" spans="3:12" s="116" customFormat="1">
      <c r="C134" s="160"/>
      <c r="D134" s="160"/>
      <c r="J134" s="160"/>
      <c r="K134" s="144"/>
      <c r="L134" s="144"/>
    </row>
    <row r="135" spans="3:12" s="116" customFormat="1">
      <c r="C135" s="160"/>
      <c r="D135" s="160"/>
      <c r="J135" s="160"/>
      <c r="K135" s="144"/>
      <c r="L135" s="144"/>
    </row>
    <row r="136" spans="3:12" s="116" customFormat="1">
      <c r="C136" s="160"/>
      <c r="D136" s="160"/>
      <c r="J136" s="160"/>
      <c r="K136" s="144"/>
      <c r="L136" s="144"/>
    </row>
    <row r="137" spans="3:12" s="116" customFormat="1">
      <c r="C137" s="160"/>
      <c r="D137" s="160"/>
      <c r="J137" s="160"/>
      <c r="K137" s="144"/>
      <c r="L137" s="144"/>
    </row>
    <row r="138" spans="3:12" s="116" customFormat="1">
      <c r="C138" s="160"/>
      <c r="D138" s="160"/>
      <c r="J138" s="160"/>
      <c r="K138" s="144"/>
      <c r="L138" s="144"/>
    </row>
    <row r="139" spans="3:12" s="116" customFormat="1">
      <c r="C139" s="160"/>
      <c r="D139" s="160"/>
      <c r="J139" s="160"/>
      <c r="K139" s="144"/>
      <c r="L139" s="144"/>
    </row>
    <row r="140" spans="3:12" s="116" customFormat="1">
      <c r="C140" s="160"/>
      <c r="D140" s="160"/>
      <c r="J140" s="160"/>
      <c r="K140" s="144"/>
      <c r="L140" s="144"/>
    </row>
    <row r="141" spans="3:12" s="116" customFormat="1">
      <c r="C141" s="160"/>
      <c r="D141" s="160"/>
      <c r="J141" s="160"/>
      <c r="K141" s="144"/>
      <c r="L141" s="144"/>
    </row>
    <row r="142" spans="3:12" s="116" customFormat="1">
      <c r="C142" s="160"/>
      <c r="D142" s="160"/>
      <c r="J142" s="160"/>
      <c r="K142" s="144"/>
      <c r="L142" s="144"/>
    </row>
    <row r="143" spans="3:12" s="116" customFormat="1">
      <c r="C143" s="160"/>
      <c r="D143" s="160"/>
      <c r="J143" s="160"/>
      <c r="K143" s="144"/>
      <c r="L143" s="144"/>
    </row>
    <row r="144" spans="3:12" s="116" customFormat="1">
      <c r="C144" s="160"/>
      <c r="D144" s="160"/>
      <c r="J144" s="160"/>
      <c r="K144" s="144"/>
      <c r="L144" s="144"/>
    </row>
    <row r="145" spans="3:12" s="116" customFormat="1">
      <c r="C145" s="160"/>
      <c r="D145" s="160"/>
      <c r="J145" s="160"/>
      <c r="K145" s="144"/>
      <c r="L145" s="144"/>
    </row>
    <row r="146" spans="3:12" s="116" customFormat="1">
      <c r="C146" s="160"/>
      <c r="D146" s="160"/>
      <c r="J146" s="160"/>
      <c r="K146" s="144"/>
      <c r="L146" s="144"/>
    </row>
    <row r="147" spans="3:12" s="116" customFormat="1">
      <c r="C147" s="160"/>
      <c r="D147" s="160"/>
      <c r="J147" s="160"/>
      <c r="K147" s="144"/>
      <c r="L147" s="144"/>
    </row>
    <row r="148" spans="3:12" s="116" customFormat="1">
      <c r="C148" s="160"/>
      <c r="D148" s="160"/>
      <c r="J148" s="160"/>
      <c r="K148" s="144"/>
      <c r="L148" s="144"/>
    </row>
    <row r="149" spans="3:12" s="116" customFormat="1">
      <c r="C149" s="160"/>
      <c r="D149" s="160"/>
      <c r="J149" s="160"/>
      <c r="K149" s="144"/>
      <c r="L149" s="144"/>
    </row>
    <row r="150" spans="3:12" s="116" customFormat="1">
      <c r="C150" s="160"/>
      <c r="D150" s="160"/>
      <c r="J150" s="160"/>
      <c r="K150" s="144"/>
      <c r="L150" s="144"/>
    </row>
    <row r="151" spans="3:12" s="116" customFormat="1">
      <c r="C151" s="160"/>
      <c r="D151" s="160"/>
      <c r="J151" s="160"/>
      <c r="K151" s="144"/>
      <c r="L151" s="144"/>
    </row>
    <row r="152" spans="3:12" s="116" customFormat="1">
      <c r="C152" s="160"/>
      <c r="D152" s="160"/>
      <c r="J152" s="160"/>
      <c r="K152" s="144"/>
      <c r="L152" s="144"/>
    </row>
    <row r="153" spans="3:12" s="116" customFormat="1">
      <c r="C153" s="160"/>
      <c r="D153" s="160"/>
      <c r="J153" s="160"/>
      <c r="K153" s="144"/>
      <c r="L153" s="144"/>
    </row>
    <row r="154" spans="3:12" s="116" customFormat="1">
      <c r="C154" s="160"/>
      <c r="D154" s="160"/>
      <c r="J154" s="160"/>
      <c r="K154" s="144"/>
      <c r="L154" s="144"/>
    </row>
    <row r="155" spans="3:12" s="116" customFormat="1">
      <c r="C155" s="160"/>
      <c r="D155" s="160"/>
      <c r="J155" s="160"/>
      <c r="K155" s="144"/>
      <c r="L155" s="144"/>
    </row>
    <row r="156" spans="3:12" s="116" customFormat="1">
      <c r="C156" s="160"/>
      <c r="D156" s="160"/>
      <c r="J156" s="160"/>
      <c r="K156" s="144"/>
      <c r="L156" s="144"/>
    </row>
    <row r="157" spans="3:12" s="116" customFormat="1">
      <c r="C157" s="160"/>
      <c r="D157" s="160"/>
      <c r="J157" s="160"/>
      <c r="K157" s="144"/>
      <c r="L157" s="144"/>
    </row>
    <row r="158" spans="3:12" s="116" customFormat="1">
      <c r="C158" s="160"/>
      <c r="D158" s="160"/>
      <c r="J158" s="160"/>
      <c r="K158" s="144"/>
      <c r="L158" s="144"/>
    </row>
    <row r="159" spans="3:12" s="116" customFormat="1">
      <c r="C159" s="160"/>
      <c r="D159" s="160"/>
      <c r="J159" s="160"/>
      <c r="K159" s="144"/>
      <c r="L159" s="144"/>
    </row>
    <row r="160" spans="3:12" s="116" customFormat="1">
      <c r="C160" s="160"/>
      <c r="D160" s="160"/>
      <c r="J160" s="160"/>
      <c r="K160" s="144"/>
      <c r="L160" s="144"/>
    </row>
    <row r="161" spans="3:12" s="116" customFormat="1">
      <c r="C161" s="160"/>
      <c r="D161" s="160"/>
      <c r="J161" s="160"/>
      <c r="K161" s="144"/>
      <c r="L161" s="144"/>
    </row>
    <row r="162" spans="3:12" s="116" customFormat="1">
      <c r="C162" s="160"/>
      <c r="D162" s="160"/>
      <c r="J162" s="160"/>
      <c r="K162" s="144"/>
      <c r="L162" s="144"/>
    </row>
    <row r="163" spans="3:12" s="116" customFormat="1">
      <c r="C163" s="160"/>
      <c r="D163" s="160"/>
      <c r="J163" s="160"/>
      <c r="K163" s="144"/>
      <c r="L163" s="144"/>
    </row>
    <row r="164" spans="3:12" s="116" customFormat="1">
      <c r="C164" s="160"/>
      <c r="D164" s="160"/>
      <c r="J164" s="160"/>
      <c r="K164" s="144"/>
      <c r="L164" s="144"/>
    </row>
    <row r="165" spans="3:12" s="116" customFormat="1">
      <c r="C165" s="160"/>
      <c r="D165" s="160"/>
      <c r="J165" s="160"/>
      <c r="K165" s="144"/>
      <c r="L165" s="144"/>
    </row>
    <row r="166" spans="3:12" s="116" customFormat="1">
      <c r="C166" s="160"/>
      <c r="D166" s="160"/>
      <c r="J166" s="160"/>
      <c r="K166" s="144"/>
      <c r="L166" s="144"/>
    </row>
    <row r="167" spans="3:12" s="116" customFormat="1">
      <c r="C167" s="160"/>
      <c r="D167" s="160"/>
      <c r="J167" s="160"/>
      <c r="K167" s="144"/>
      <c r="L167" s="144"/>
    </row>
    <row r="168" spans="3:12" s="116" customFormat="1">
      <c r="C168" s="160"/>
      <c r="D168" s="160"/>
      <c r="J168" s="160"/>
      <c r="K168" s="144"/>
      <c r="L168" s="144"/>
    </row>
    <row r="169" spans="3:12" s="116" customFormat="1">
      <c r="C169" s="160"/>
      <c r="D169" s="160"/>
      <c r="J169" s="160"/>
      <c r="K169" s="144"/>
      <c r="L169" s="144"/>
    </row>
    <row r="170" spans="3:12" s="116" customFormat="1">
      <c r="C170" s="160"/>
      <c r="D170" s="160"/>
      <c r="J170" s="160"/>
      <c r="K170" s="144"/>
      <c r="L170" s="144"/>
    </row>
    <row r="171" spans="3:12" s="116" customFormat="1">
      <c r="C171" s="160"/>
      <c r="D171" s="160"/>
      <c r="J171" s="160"/>
      <c r="K171" s="144"/>
      <c r="L171" s="144"/>
    </row>
    <row r="172" spans="3:12" s="116" customFormat="1">
      <c r="C172" s="160"/>
      <c r="D172" s="160"/>
      <c r="J172" s="160"/>
      <c r="K172" s="144"/>
      <c r="L172" s="144"/>
    </row>
    <row r="173" spans="3:12" s="116" customFormat="1">
      <c r="C173" s="160"/>
      <c r="D173" s="160"/>
      <c r="J173" s="160"/>
      <c r="K173" s="144"/>
      <c r="L173" s="144"/>
    </row>
    <row r="174" spans="3:12" s="116" customFormat="1">
      <c r="C174" s="160"/>
      <c r="D174" s="160"/>
      <c r="J174" s="160"/>
      <c r="K174" s="144"/>
      <c r="L174" s="144"/>
    </row>
    <row r="175" spans="3:12" s="116" customFormat="1">
      <c r="C175" s="160"/>
      <c r="D175" s="160"/>
      <c r="J175" s="160"/>
      <c r="K175" s="144"/>
      <c r="L175" s="144"/>
    </row>
    <row r="176" spans="3:12" s="116" customFormat="1">
      <c r="C176" s="160"/>
      <c r="D176" s="160"/>
      <c r="J176" s="160"/>
      <c r="K176" s="144"/>
      <c r="L176" s="144"/>
    </row>
    <row r="177" spans="3:12" s="116" customFormat="1">
      <c r="C177" s="160"/>
      <c r="D177" s="160"/>
      <c r="J177" s="160"/>
      <c r="K177" s="144"/>
      <c r="L177" s="144"/>
    </row>
    <row r="178" spans="3:12" s="116" customFormat="1">
      <c r="C178" s="160"/>
      <c r="D178" s="160"/>
      <c r="J178" s="160"/>
      <c r="K178" s="144"/>
      <c r="L178" s="144"/>
    </row>
    <row r="179" spans="3:12" s="116" customFormat="1">
      <c r="C179" s="160"/>
      <c r="D179" s="160"/>
      <c r="J179" s="160"/>
      <c r="K179" s="144"/>
      <c r="L179" s="144"/>
    </row>
    <row r="180" spans="3:12" s="116" customFormat="1">
      <c r="C180" s="160"/>
      <c r="D180" s="160"/>
      <c r="J180" s="160"/>
      <c r="K180" s="144"/>
      <c r="L180" s="144"/>
    </row>
    <row r="181" spans="3:12" s="116" customFormat="1">
      <c r="C181" s="160"/>
      <c r="D181" s="160"/>
      <c r="J181" s="160"/>
      <c r="K181" s="144"/>
      <c r="L181" s="144"/>
    </row>
    <row r="182" spans="3:12" s="116" customFormat="1">
      <c r="C182" s="160"/>
      <c r="D182" s="160"/>
      <c r="J182" s="160"/>
      <c r="K182" s="144"/>
      <c r="L182" s="144"/>
    </row>
    <row r="183" spans="3:12" s="116" customFormat="1">
      <c r="C183" s="160"/>
      <c r="D183" s="160"/>
      <c r="J183" s="160"/>
      <c r="K183" s="144"/>
      <c r="L183" s="144"/>
    </row>
    <row r="184" spans="3:12" s="116" customFormat="1">
      <c r="C184" s="160"/>
      <c r="D184" s="160"/>
      <c r="J184" s="160"/>
      <c r="K184" s="144"/>
      <c r="L184" s="144"/>
    </row>
    <row r="185" spans="3:12" s="116" customFormat="1">
      <c r="C185" s="160"/>
      <c r="D185" s="160"/>
      <c r="J185" s="160"/>
      <c r="K185" s="144"/>
      <c r="L185" s="144"/>
    </row>
    <row r="186" spans="3:12" s="116" customFormat="1">
      <c r="C186" s="160"/>
      <c r="D186" s="160"/>
      <c r="J186" s="160"/>
      <c r="K186" s="144"/>
      <c r="L186" s="144"/>
    </row>
    <row r="187" spans="3:12" s="116" customFormat="1">
      <c r="C187" s="160"/>
      <c r="D187" s="160"/>
      <c r="J187" s="160"/>
      <c r="K187" s="144"/>
      <c r="L187" s="144"/>
    </row>
    <row r="188" spans="3:12" s="116" customFormat="1">
      <c r="C188" s="160"/>
      <c r="D188" s="160"/>
      <c r="J188" s="160"/>
      <c r="K188" s="144"/>
      <c r="L188" s="144"/>
    </row>
    <row r="189" spans="3:12" s="116" customFormat="1">
      <c r="C189" s="160"/>
      <c r="D189" s="160"/>
      <c r="J189" s="160"/>
      <c r="K189" s="144"/>
      <c r="L189" s="144"/>
    </row>
    <row r="190" spans="3:12" s="116" customFormat="1">
      <c r="C190" s="160"/>
      <c r="D190" s="160"/>
      <c r="J190" s="160"/>
      <c r="K190" s="144"/>
      <c r="L190" s="144"/>
    </row>
    <row r="191" spans="3:12" s="116" customFormat="1">
      <c r="C191" s="160"/>
      <c r="D191" s="160"/>
      <c r="J191" s="160"/>
      <c r="K191" s="144"/>
      <c r="L191" s="144"/>
    </row>
    <row r="192" spans="3:12" s="116" customFormat="1">
      <c r="C192" s="160"/>
      <c r="D192" s="160"/>
      <c r="J192" s="160"/>
      <c r="K192" s="144"/>
      <c r="L192" s="144"/>
    </row>
    <row r="193" spans="3:12" s="116" customFormat="1">
      <c r="C193" s="160"/>
      <c r="D193" s="160"/>
      <c r="J193" s="160"/>
      <c r="K193" s="144"/>
      <c r="L193" s="144"/>
    </row>
    <row r="194" spans="3:12" s="116" customFormat="1">
      <c r="C194" s="160"/>
      <c r="D194" s="160"/>
      <c r="J194" s="160"/>
      <c r="K194" s="144"/>
      <c r="L194" s="144"/>
    </row>
    <row r="195" spans="3:12" s="116" customFormat="1">
      <c r="C195" s="160"/>
      <c r="D195" s="160"/>
      <c r="J195" s="160"/>
      <c r="K195" s="144"/>
      <c r="L195" s="144"/>
    </row>
    <row r="196" spans="3:12" s="116" customFormat="1">
      <c r="C196" s="160"/>
      <c r="D196" s="160"/>
      <c r="J196" s="160"/>
      <c r="K196" s="144"/>
      <c r="L196" s="144"/>
    </row>
    <row r="197" spans="3:12" s="116" customFormat="1">
      <c r="C197" s="160"/>
      <c r="D197" s="160"/>
      <c r="J197" s="160"/>
      <c r="K197" s="144"/>
      <c r="L197" s="144"/>
    </row>
    <row r="198" spans="3:12" s="116" customFormat="1">
      <c r="C198" s="160"/>
      <c r="D198" s="160"/>
      <c r="J198" s="160"/>
      <c r="K198" s="144"/>
      <c r="L198" s="144"/>
    </row>
    <row r="199" spans="3:12" s="116" customFormat="1">
      <c r="C199" s="160"/>
      <c r="D199" s="160"/>
      <c r="J199" s="160"/>
      <c r="K199" s="144"/>
      <c r="L199" s="144"/>
    </row>
    <row r="200" spans="3:12" s="116" customFormat="1">
      <c r="C200" s="160"/>
      <c r="D200" s="160"/>
      <c r="J200" s="160"/>
      <c r="K200" s="144"/>
      <c r="L200" s="144"/>
    </row>
    <row r="201" spans="3:12" s="116" customFormat="1">
      <c r="C201" s="160"/>
      <c r="D201" s="160"/>
      <c r="J201" s="160"/>
      <c r="K201" s="144"/>
      <c r="L201" s="144"/>
    </row>
    <row r="202" spans="3:12" s="116" customFormat="1">
      <c r="C202" s="160"/>
      <c r="D202" s="160"/>
      <c r="J202" s="160"/>
      <c r="K202" s="144"/>
      <c r="L202" s="144"/>
    </row>
    <row r="203" spans="3:12" s="116" customFormat="1">
      <c r="C203" s="160"/>
      <c r="D203" s="160"/>
      <c r="J203" s="160"/>
      <c r="K203" s="144"/>
      <c r="L203" s="144"/>
    </row>
    <row r="204" spans="3:12" s="116" customFormat="1">
      <c r="C204" s="160"/>
      <c r="D204" s="160"/>
      <c r="J204" s="160"/>
      <c r="K204" s="144"/>
      <c r="L204" s="144"/>
    </row>
    <row r="205" spans="3:12" s="116" customFormat="1">
      <c r="C205" s="160"/>
      <c r="D205" s="160"/>
      <c r="J205" s="160"/>
      <c r="K205" s="144"/>
      <c r="L205" s="144"/>
    </row>
    <row r="206" spans="3:12" s="116" customFormat="1">
      <c r="C206" s="160"/>
      <c r="D206" s="160"/>
      <c r="J206" s="160"/>
      <c r="K206" s="144"/>
      <c r="L206" s="144"/>
    </row>
    <row r="207" spans="3:12" s="116" customFormat="1">
      <c r="C207" s="160"/>
      <c r="D207" s="160"/>
      <c r="J207" s="160"/>
      <c r="K207" s="144"/>
      <c r="L207" s="144"/>
    </row>
    <row r="208" spans="3:12" s="116" customFormat="1">
      <c r="C208" s="160"/>
      <c r="D208" s="160"/>
      <c r="J208" s="160"/>
      <c r="K208" s="144"/>
      <c r="L208" s="144"/>
    </row>
    <row r="209" spans="3:12" s="116" customFormat="1">
      <c r="C209" s="160"/>
      <c r="D209" s="160"/>
      <c r="J209" s="160"/>
      <c r="K209" s="144"/>
      <c r="L209" s="144"/>
    </row>
    <row r="210" spans="3:12" s="116" customFormat="1">
      <c r="C210" s="160"/>
      <c r="D210" s="160"/>
      <c r="J210" s="160"/>
      <c r="K210" s="144"/>
      <c r="L210" s="144"/>
    </row>
    <row r="211" spans="3:12" s="116" customFormat="1">
      <c r="C211" s="160"/>
      <c r="D211" s="160"/>
      <c r="J211" s="160"/>
      <c r="K211" s="144"/>
      <c r="L211" s="144"/>
    </row>
    <row r="212" spans="3:12" s="116" customFormat="1">
      <c r="C212" s="160"/>
      <c r="D212" s="160"/>
      <c r="J212" s="160"/>
      <c r="K212" s="144"/>
      <c r="L212" s="144"/>
    </row>
    <row r="213" spans="3:12" s="116" customFormat="1">
      <c r="C213" s="160"/>
      <c r="D213" s="160"/>
      <c r="J213" s="160"/>
      <c r="K213" s="144"/>
      <c r="L213" s="144"/>
    </row>
    <row r="214" spans="3:12" s="116" customFormat="1">
      <c r="C214" s="160"/>
      <c r="D214" s="160"/>
      <c r="J214" s="160"/>
      <c r="K214" s="144"/>
      <c r="L214" s="144"/>
    </row>
    <row r="215" spans="3:12" s="116" customFormat="1">
      <c r="C215" s="160"/>
      <c r="D215" s="160"/>
      <c r="J215" s="160"/>
      <c r="K215" s="144"/>
      <c r="L215" s="144"/>
    </row>
    <row r="216" spans="3:12" s="116" customFormat="1">
      <c r="C216" s="160"/>
      <c r="D216" s="160"/>
      <c r="J216" s="160"/>
      <c r="K216" s="144"/>
      <c r="L216" s="144"/>
    </row>
    <row r="217" spans="3:12" s="116" customFormat="1">
      <c r="C217" s="160"/>
      <c r="D217" s="160"/>
      <c r="J217" s="160"/>
      <c r="K217" s="144"/>
      <c r="L217" s="144"/>
    </row>
    <row r="218" spans="3:12" s="116" customFormat="1">
      <c r="C218" s="160"/>
      <c r="D218" s="160"/>
      <c r="J218" s="160"/>
      <c r="K218" s="144"/>
      <c r="L218" s="144"/>
    </row>
    <row r="219" spans="3:12" s="116" customFormat="1">
      <c r="C219" s="160"/>
      <c r="D219" s="160"/>
      <c r="J219" s="160"/>
      <c r="K219" s="144"/>
      <c r="L219" s="144"/>
    </row>
    <row r="220" spans="3:12" s="116" customFormat="1">
      <c r="C220" s="160"/>
      <c r="D220" s="160"/>
      <c r="J220" s="160"/>
      <c r="K220" s="144"/>
      <c r="L220" s="144"/>
    </row>
    <row r="221" spans="3:12" s="116" customFormat="1">
      <c r="C221" s="160"/>
      <c r="D221" s="160"/>
      <c r="J221" s="160"/>
      <c r="K221" s="144"/>
      <c r="L221" s="144"/>
    </row>
    <row r="222" spans="3:12" s="116" customFormat="1">
      <c r="C222" s="160"/>
      <c r="D222" s="160"/>
      <c r="J222" s="160"/>
      <c r="K222" s="144"/>
      <c r="L222" s="144"/>
    </row>
    <row r="223" spans="3:12" s="116" customFormat="1">
      <c r="C223" s="160"/>
      <c r="D223" s="160"/>
      <c r="J223" s="160"/>
      <c r="K223" s="144"/>
      <c r="L223" s="144"/>
    </row>
    <row r="224" spans="3:12" s="116" customFormat="1">
      <c r="C224" s="160"/>
      <c r="D224" s="160"/>
      <c r="J224" s="160"/>
      <c r="K224" s="144"/>
      <c r="L224" s="144"/>
    </row>
    <row r="225" spans="3:12" s="116" customFormat="1">
      <c r="C225" s="160"/>
      <c r="D225" s="160"/>
      <c r="J225" s="160"/>
      <c r="K225" s="144"/>
      <c r="L225" s="144"/>
    </row>
    <row r="226" spans="3:12" s="116" customFormat="1">
      <c r="C226" s="160"/>
      <c r="D226" s="160"/>
      <c r="J226" s="160"/>
      <c r="K226" s="144"/>
      <c r="L226" s="144"/>
    </row>
    <row r="227" spans="3:12" s="116" customFormat="1">
      <c r="C227" s="160"/>
      <c r="D227" s="160"/>
      <c r="J227" s="160"/>
      <c r="K227" s="144"/>
      <c r="L227" s="144"/>
    </row>
    <row r="228" spans="3:12" s="116" customFormat="1">
      <c r="C228" s="160"/>
      <c r="D228" s="160"/>
      <c r="J228" s="160"/>
      <c r="K228" s="144"/>
      <c r="L228" s="144"/>
    </row>
    <row r="229" spans="3:12" s="116" customFormat="1">
      <c r="C229" s="160"/>
      <c r="D229" s="160"/>
      <c r="J229" s="160"/>
      <c r="K229" s="144"/>
      <c r="L229" s="144"/>
    </row>
    <row r="230" spans="3:12" s="116" customFormat="1">
      <c r="C230" s="160"/>
      <c r="D230" s="160"/>
      <c r="J230" s="160"/>
      <c r="K230" s="144"/>
      <c r="L230" s="144"/>
    </row>
    <row r="231" spans="3:12" s="116" customFormat="1">
      <c r="C231" s="160"/>
      <c r="D231" s="160"/>
      <c r="J231" s="160"/>
      <c r="K231" s="144"/>
      <c r="L231" s="144"/>
    </row>
    <row r="232" spans="3:12" s="116" customFormat="1">
      <c r="C232" s="160"/>
      <c r="D232" s="160"/>
      <c r="J232" s="160"/>
      <c r="K232" s="144"/>
      <c r="L232" s="144"/>
    </row>
    <row r="233" spans="3:12" s="116" customFormat="1">
      <c r="C233" s="160"/>
      <c r="D233" s="160"/>
      <c r="J233" s="160"/>
      <c r="K233" s="144"/>
      <c r="L233" s="144"/>
    </row>
    <row r="234" spans="3:12" s="116" customFormat="1">
      <c r="C234" s="160"/>
      <c r="D234" s="160"/>
      <c r="J234" s="160"/>
      <c r="K234" s="144"/>
      <c r="L234" s="144"/>
    </row>
    <row r="235" spans="3:12" s="116" customFormat="1">
      <c r="C235" s="160"/>
      <c r="D235" s="160"/>
      <c r="J235" s="160"/>
      <c r="K235" s="144"/>
      <c r="L235" s="144"/>
    </row>
    <row r="236" spans="3:12" s="116" customFormat="1">
      <c r="C236" s="160"/>
      <c r="D236" s="160"/>
      <c r="J236" s="160"/>
      <c r="K236" s="144"/>
      <c r="L236" s="144"/>
    </row>
    <row r="237" spans="3:12" s="116" customFormat="1">
      <c r="C237" s="160"/>
      <c r="D237" s="160"/>
      <c r="J237" s="160"/>
      <c r="K237" s="144"/>
      <c r="L237" s="144"/>
    </row>
    <row r="238" spans="3:12" s="116" customFormat="1">
      <c r="C238" s="160"/>
      <c r="D238" s="160"/>
      <c r="J238" s="160"/>
      <c r="K238" s="144"/>
      <c r="L238" s="144"/>
    </row>
    <row r="239" spans="3:12" s="116" customFormat="1">
      <c r="C239" s="160"/>
      <c r="D239" s="160"/>
      <c r="J239" s="160"/>
      <c r="K239" s="144"/>
      <c r="L239" s="144"/>
    </row>
    <row r="240" spans="3:12" s="116" customFormat="1">
      <c r="C240" s="160"/>
      <c r="D240" s="160"/>
      <c r="J240" s="160"/>
      <c r="K240" s="144"/>
      <c r="L240" s="144"/>
    </row>
    <row r="241" spans="3:12" s="116" customFormat="1">
      <c r="C241" s="160"/>
      <c r="D241" s="160"/>
      <c r="J241" s="160"/>
      <c r="K241" s="144"/>
      <c r="L241" s="144"/>
    </row>
    <row r="242" spans="3:12" s="116" customFormat="1">
      <c r="C242" s="160"/>
      <c r="D242" s="160"/>
      <c r="J242" s="160"/>
      <c r="K242" s="144"/>
      <c r="L242" s="144"/>
    </row>
    <row r="243" spans="3:12" s="116" customFormat="1">
      <c r="C243" s="160"/>
      <c r="D243" s="160"/>
      <c r="J243" s="160"/>
      <c r="K243" s="144"/>
      <c r="L243" s="144"/>
    </row>
    <row r="244" spans="3:12" s="116" customFormat="1">
      <c r="C244" s="160"/>
      <c r="D244" s="160"/>
      <c r="J244" s="160"/>
      <c r="K244" s="144"/>
      <c r="L244" s="144"/>
    </row>
    <row r="245" spans="3:12" s="116" customFormat="1">
      <c r="C245" s="160"/>
      <c r="D245" s="160"/>
      <c r="J245" s="160"/>
      <c r="K245" s="144"/>
      <c r="L245" s="144"/>
    </row>
    <row r="246" spans="3:12" s="116" customFormat="1">
      <c r="C246" s="160"/>
      <c r="D246" s="160"/>
      <c r="J246" s="160"/>
      <c r="K246" s="144"/>
      <c r="L246" s="144"/>
    </row>
    <row r="247" spans="3:12" s="116" customFormat="1">
      <c r="C247" s="160"/>
      <c r="D247" s="160"/>
      <c r="J247" s="160"/>
      <c r="K247" s="144"/>
      <c r="L247" s="144"/>
    </row>
    <row r="248" spans="3:12" s="116" customFormat="1">
      <c r="C248" s="160"/>
      <c r="D248" s="160"/>
      <c r="J248" s="160"/>
      <c r="K248" s="144"/>
      <c r="L248" s="144"/>
    </row>
    <row r="249" spans="3:12" s="116" customFormat="1">
      <c r="C249" s="160"/>
      <c r="D249" s="160"/>
      <c r="J249" s="160"/>
      <c r="K249" s="144"/>
      <c r="L249" s="144"/>
    </row>
    <row r="250" spans="3:12" s="116" customFormat="1">
      <c r="C250" s="160"/>
      <c r="D250" s="160"/>
      <c r="J250" s="160"/>
      <c r="K250" s="144"/>
      <c r="L250" s="144"/>
    </row>
    <row r="251" spans="3:12" s="116" customFormat="1">
      <c r="C251" s="160"/>
      <c r="D251" s="160"/>
      <c r="J251" s="160"/>
      <c r="K251" s="144"/>
      <c r="L251" s="144"/>
    </row>
    <row r="252" spans="3:12" s="116" customFormat="1">
      <c r="C252" s="160"/>
      <c r="D252" s="160"/>
      <c r="J252" s="160"/>
      <c r="K252" s="144"/>
      <c r="L252" s="144"/>
    </row>
    <row r="253" spans="3:12" s="116" customFormat="1">
      <c r="C253" s="160"/>
      <c r="D253" s="160"/>
      <c r="J253" s="160"/>
      <c r="K253" s="144"/>
      <c r="L253" s="144"/>
    </row>
    <row r="254" spans="3:12" s="116" customFormat="1">
      <c r="C254" s="160"/>
      <c r="D254" s="160"/>
      <c r="J254" s="160"/>
      <c r="K254" s="144"/>
      <c r="L254" s="144"/>
    </row>
    <row r="255" spans="3:12" s="116" customFormat="1">
      <c r="C255" s="160"/>
      <c r="D255" s="160"/>
      <c r="J255" s="160"/>
      <c r="K255" s="144"/>
      <c r="L255" s="144"/>
    </row>
    <row r="256" spans="3:12" s="116" customFormat="1">
      <c r="C256" s="160"/>
      <c r="D256" s="160"/>
      <c r="J256" s="160"/>
      <c r="K256" s="144"/>
      <c r="L256" s="144"/>
    </row>
    <row r="257" spans="3:12" s="116" customFormat="1">
      <c r="C257" s="160"/>
      <c r="D257" s="160"/>
      <c r="J257" s="160"/>
      <c r="K257" s="144"/>
      <c r="L257" s="144"/>
    </row>
    <row r="258" spans="3:12" s="116" customFormat="1">
      <c r="C258" s="160"/>
      <c r="D258" s="160"/>
      <c r="J258" s="160"/>
      <c r="K258" s="144"/>
      <c r="L258" s="144"/>
    </row>
    <row r="259" spans="3:12" s="116" customFormat="1">
      <c r="C259" s="160"/>
      <c r="D259" s="160"/>
      <c r="J259" s="160"/>
      <c r="K259" s="144"/>
      <c r="L259" s="144"/>
    </row>
    <row r="260" spans="3:12" s="116" customFormat="1">
      <c r="C260" s="160"/>
      <c r="D260" s="160"/>
      <c r="J260" s="160"/>
      <c r="K260" s="144"/>
      <c r="L260" s="144"/>
    </row>
    <row r="261" spans="3:12" s="116" customFormat="1">
      <c r="C261" s="160"/>
      <c r="D261" s="160"/>
      <c r="J261" s="160"/>
      <c r="K261" s="144"/>
      <c r="L261" s="144"/>
    </row>
    <row r="262" spans="3:12" s="116" customFormat="1">
      <c r="C262" s="160"/>
      <c r="D262" s="160"/>
      <c r="J262" s="160"/>
      <c r="K262" s="144"/>
      <c r="L262" s="144"/>
    </row>
    <row r="263" spans="3:12" s="116" customFormat="1">
      <c r="C263" s="160"/>
      <c r="D263" s="160"/>
      <c r="J263" s="160"/>
      <c r="K263" s="144"/>
      <c r="L263" s="144"/>
    </row>
    <row r="264" spans="3:12" s="116" customFormat="1">
      <c r="C264" s="160"/>
      <c r="D264" s="160"/>
      <c r="J264" s="160"/>
      <c r="K264" s="144"/>
      <c r="L264" s="144"/>
    </row>
    <row r="265" spans="3:12" s="116" customFormat="1">
      <c r="C265" s="160"/>
      <c r="D265" s="160"/>
      <c r="J265" s="160"/>
      <c r="K265" s="144"/>
      <c r="L265" s="144"/>
    </row>
    <row r="266" spans="3:12" s="116" customFormat="1">
      <c r="C266" s="160"/>
      <c r="D266" s="160"/>
      <c r="J266" s="160"/>
      <c r="K266" s="144"/>
      <c r="L266" s="144"/>
    </row>
    <row r="267" spans="3:12" s="116" customFormat="1">
      <c r="C267" s="160"/>
      <c r="D267" s="160"/>
      <c r="J267" s="160"/>
      <c r="K267" s="144"/>
      <c r="L267" s="144"/>
    </row>
    <row r="268" spans="3:12" s="116" customFormat="1">
      <c r="C268" s="160"/>
      <c r="D268" s="160"/>
      <c r="J268" s="160"/>
      <c r="K268" s="144"/>
      <c r="L268" s="144"/>
    </row>
    <row r="269" spans="3:12" s="116" customFormat="1">
      <c r="C269" s="160"/>
      <c r="D269" s="160"/>
      <c r="J269" s="160"/>
      <c r="K269" s="144"/>
      <c r="L269" s="144"/>
    </row>
    <row r="270" spans="3:12" s="116" customFormat="1">
      <c r="C270" s="160"/>
      <c r="D270" s="160"/>
      <c r="J270" s="160"/>
      <c r="K270" s="144"/>
      <c r="L270" s="144"/>
    </row>
    <row r="271" spans="3:12" s="116" customFormat="1">
      <c r="C271" s="160"/>
      <c r="D271" s="160"/>
      <c r="J271" s="160"/>
      <c r="K271" s="144"/>
      <c r="L271" s="144"/>
    </row>
    <row r="272" spans="3:12" s="116" customFormat="1">
      <c r="C272" s="160"/>
      <c r="D272" s="160"/>
      <c r="J272" s="160"/>
      <c r="K272" s="144"/>
      <c r="L272" s="144"/>
    </row>
    <row r="273" spans="3:12" s="116" customFormat="1">
      <c r="C273" s="160"/>
      <c r="D273" s="160"/>
      <c r="J273" s="160"/>
      <c r="K273" s="144"/>
      <c r="L273" s="144"/>
    </row>
    <row r="274" spans="3:12" s="116" customFormat="1">
      <c r="C274" s="160"/>
      <c r="D274" s="160"/>
      <c r="J274" s="160"/>
      <c r="K274" s="144"/>
      <c r="L274" s="144"/>
    </row>
    <row r="275" spans="3:12" s="116" customFormat="1">
      <c r="C275" s="160"/>
      <c r="D275" s="160"/>
      <c r="J275" s="160"/>
      <c r="K275" s="144"/>
      <c r="L275" s="144"/>
    </row>
    <row r="276" spans="3:12" s="116" customFormat="1">
      <c r="C276" s="160"/>
      <c r="D276" s="160"/>
      <c r="J276" s="160"/>
      <c r="K276" s="144"/>
      <c r="L276" s="144"/>
    </row>
    <row r="277" spans="3:12" s="116" customFormat="1">
      <c r="C277" s="160"/>
      <c r="D277" s="160"/>
      <c r="J277" s="160"/>
      <c r="K277" s="144"/>
      <c r="L277" s="144"/>
    </row>
    <row r="278" spans="3:12" s="116" customFormat="1">
      <c r="C278" s="160"/>
      <c r="D278" s="160"/>
      <c r="J278" s="160"/>
      <c r="K278" s="144"/>
      <c r="L278" s="144"/>
    </row>
    <row r="279" spans="3:12" s="116" customFormat="1">
      <c r="C279" s="160"/>
      <c r="D279" s="160"/>
      <c r="J279" s="160"/>
      <c r="K279" s="144"/>
      <c r="L279" s="144"/>
    </row>
    <row r="280" spans="3:12" s="116" customFormat="1">
      <c r="C280" s="160"/>
      <c r="D280" s="160"/>
      <c r="J280" s="160"/>
      <c r="K280" s="144"/>
      <c r="L280" s="144"/>
    </row>
    <row r="281" spans="3:12" s="116" customFormat="1">
      <c r="C281" s="160"/>
      <c r="D281" s="160"/>
      <c r="J281" s="160"/>
      <c r="K281" s="144"/>
      <c r="L281" s="144"/>
    </row>
    <row r="282" spans="3:12" s="116" customFormat="1">
      <c r="C282" s="160"/>
      <c r="D282" s="160"/>
      <c r="J282" s="160"/>
      <c r="K282" s="144"/>
      <c r="L282" s="144"/>
    </row>
    <row r="283" spans="3:12" s="116" customFormat="1">
      <c r="C283" s="160"/>
      <c r="D283" s="160"/>
      <c r="J283" s="160"/>
      <c r="K283" s="144"/>
      <c r="L283" s="144"/>
    </row>
    <row r="284" spans="3:12" s="116" customFormat="1">
      <c r="C284" s="160"/>
      <c r="D284" s="160"/>
      <c r="J284" s="160"/>
      <c r="K284" s="144"/>
      <c r="L284" s="144"/>
    </row>
    <row r="285" spans="3:12" s="116" customFormat="1">
      <c r="C285" s="160"/>
      <c r="D285" s="160"/>
      <c r="J285" s="160"/>
      <c r="K285" s="144"/>
      <c r="L285" s="144"/>
    </row>
    <row r="286" spans="3:12" s="116" customFormat="1">
      <c r="C286" s="160"/>
      <c r="D286" s="160"/>
      <c r="J286" s="160"/>
      <c r="K286" s="144"/>
      <c r="L286" s="144"/>
    </row>
    <row r="287" spans="3:12" s="116" customFormat="1">
      <c r="C287" s="160"/>
      <c r="D287" s="160"/>
      <c r="J287" s="160"/>
      <c r="K287" s="144"/>
      <c r="L287" s="144"/>
    </row>
    <row r="288" spans="3:12" s="116" customFormat="1">
      <c r="C288" s="160"/>
      <c r="D288" s="160"/>
      <c r="J288" s="160"/>
      <c r="K288" s="144"/>
      <c r="L288" s="144"/>
    </row>
    <row r="289" spans="3:12" s="116" customFormat="1">
      <c r="C289" s="160"/>
      <c r="D289" s="160"/>
      <c r="J289" s="160"/>
      <c r="K289" s="144"/>
      <c r="L289" s="144"/>
    </row>
    <row r="290" spans="3:12" s="116" customFormat="1">
      <c r="C290" s="160"/>
      <c r="D290" s="160"/>
      <c r="J290" s="160"/>
      <c r="K290" s="144"/>
      <c r="L290" s="144"/>
    </row>
    <row r="291" spans="3:12" s="116" customFormat="1">
      <c r="C291" s="160"/>
      <c r="D291" s="160"/>
      <c r="J291" s="160"/>
      <c r="K291" s="144"/>
      <c r="L291" s="144"/>
    </row>
    <row r="292" spans="3:12" s="116" customFormat="1">
      <c r="C292" s="160"/>
      <c r="D292" s="160"/>
      <c r="J292" s="160"/>
      <c r="K292" s="144"/>
      <c r="L292" s="144"/>
    </row>
    <row r="293" spans="3:12" s="116" customFormat="1">
      <c r="C293" s="160"/>
      <c r="D293" s="160"/>
      <c r="J293" s="160"/>
      <c r="K293" s="144"/>
      <c r="L293" s="144"/>
    </row>
    <row r="294" spans="3:12" s="116" customFormat="1">
      <c r="C294" s="160"/>
      <c r="D294" s="160"/>
      <c r="J294" s="160"/>
      <c r="K294" s="144"/>
      <c r="L294" s="144"/>
    </row>
    <row r="295" spans="3:12" s="116" customFormat="1">
      <c r="C295" s="160"/>
      <c r="D295" s="160"/>
      <c r="J295" s="160"/>
      <c r="K295" s="144"/>
      <c r="L295" s="144"/>
    </row>
    <row r="296" spans="3:12" s="116" customFormat="1">
      <c r="C296" s="160"/>
      <c r="D296" s="160"/>
      <c r="J296" s="160"/>
      <c r="K296" s="144"/>
      <c r="L296" s="144"/>
    </row>
    <row r="297" spans="3:12" s="116" customFormat="1">
      <c r="C297" s="160"/>
      <c r="D297" s="160"/>
      <c r="J297" s="160"/>
      <c r="K297" s="144"/>
      <c r="L297" s="144"/>
    </row>
    <row r="298" spans="3:12" s="116" customFormat="1">
      <c r="C298" s="160"/>
      <c r="D298" s="160"/>
      <c r="J298" s="160"/>
      <c r="K298" s="144"/>
      <c r="L298" s="144"/>
    </row>
    <row r="299" spans="3:12" s="116" customFormat="1">
      <c r="C299" s="160"/>
      <c r="D299" s="160"/>
      <c r="J299" s="160"/>
      <c r="K299" s="144"/>
      <c r="L299" s="144"/>
    </row>
    <row r="300" spans="3:12" s="116" customFormat="1">
      <c r="C300" s="160"/>
      <c r="D300" s="160"/>
      <c r="J300" s="160"/>
      <c r="K300" s="144"/>
      <c r="L300" s="144"/>
    </row>
    <row r="301" spans="3:12" s="116" customFormat="1">
      <c r="C301" s="160"/>
      <c r="D301" s="160"/>
      <c r="J301" s="160"/>
      <c r="K301" s="144"/>
      <c r="L301" s="144"/>
    </row>
    <row r="302" spans="3:12" s="116" customFormat="1">
      <c r="C302" s="160"/>
      <c r="D302" s="160"/>
      <c r="J302" s="160"/>
      <c r="K302" s="144"/>
      <c r="L302" s="144"/>
    </row>
    <row r="303" spans="3:12" s="116" customFormat="1">
      <c r="C303" s="160"/>
      <c r="D303" s="160"/>
      <c r="J303" s="160"/>
      <c r="K303" s="144"/>
      <c r="L303" s="144"/>
    </row>
    <row r="304" spans="3:12" s="116" customFormat="1">
      <c r="C304" s="160"/>
      <c r="D304" s="160"/>
      <c r="J304" s="160"/>
      <c r="K304" s="144"/>
      <c r="L304" s="144"/>
    </row>
    <row r="305" spans="3:12" s="116" customFormat="1">
      <c r="C305" s="160"/>
      <c r="D305" s="160"/>
      <c r="J305" s="160"/>
      <c r="K305" s="144"/>
      <c r="L305" s="144"/>
    </row>
    <row r="306" spans="3:12" s="116" customFormat="1">
      <c r="C306" s="160"/>
      <c r="D306" s="160"/>
      <c r="J306" s="160"/>
      <c r="K306" s="144"/>
      <c r="L306" s="144"/>
    </row>
    <row r="307" spans="3:12" s="116" customFormat="1">
      <c r="C307" s="160"/>
      <c r="D307" s="160"/>
      <c r="J307" s="160"/>
      <c r="K307" s="144"/>
      <c r="L307" s="144"/>
    </row>
    <row r="308" spans="3:12" s="116" customFormat="1">
      <c r="C308" s="160"/>
      <c r="D308" s="160"/>
      <c r="J308" s="160"/>
      <c r="K308" s="144"/>
      <c r="L308" s="144"/>
    </row>
    <row r="309" spans="3:12" s="116" customFormat="1">
      <c r="C309" s="160"/>
      <c r="D309" s="160"/>
      <c r="J309" s="160"/>
      <c r="K309" s="144"/>
      <c r="L309" s="144"/>
    </row>
    <row r="310" spans="3:12" s="116" customFormat="1">
      <c r="C310" s="160"/>
      <c r="D310" s="160"/>
      <c r="J310" s="160"/>
      <c r="K310" s="144"/>
      <c r="L310" s="144"/>
    </row>
    <row r="311" spans="3:12" s="116" customFormat="1">
      <c r="C311" s="160"/>
      <c r="D311" s="160"/>
      <c r="J311" s="160"/>
      <c r="K311" s="144"/>
      <c r="L311" s="144"/>
    </row>
    <row r="312" spans="3:12" s="116" customFormat="1">
      <c r="C312" s="160"/>
      <c r="D312" s="160"/>
      <c r="J312" s="160"/>
      <c r="K312" s="144"/>
      <c r="L312" s="144"/>
    </row>
    <row r="313" spans="3:12" s="116" customFormat="1">
      <c r="C313" s="160"/>
      <c r="D313" s="160"/>
      <c r="J313" s="160"/>
      <c r="K313" s="144"/>
      <c r="L313" s="144"/>
    </row>
    <row r="314" spans="3:12" s="116" customFormat="1">
      <c r="C314" s="160"/>
      <c r="D314" s="160"/>
      <c r="J314" s="160"/>
      <c r="K314" s="144"/>
      <c r="L314" s="144"/>
    </row>
    <row r="315" spans="3:12" s="116" customFormat="1">
      <c r="C315" s="160"/>
      <c r="D315" s="160"/>
      <c r="J315" s="160"/>
      <c r="K315" s="144"/>
      <c r="L315" s="144"/>
    </row>
    <row r="316" spans="3:12" s="116" customFormat="1">
      <c r="C316" s="160"/>
      <c r="D316" s="160"/>
      <c r="J316" s="160"/>
      <c r="K316" s="144"/>
      <c r="L316" s="144"/>
    </row>
    <row r="317" spans="3:12" s="116" customFormat="1">
      <c r="C317" s="160"/>
      <c r="D317" s="160"/>
      <c r="J317" s="160"/>
      <c r="K317" s="144"/>
      <c r="L317" s="144"/>
    </row>
    <row r="318" spans="3:12" s="116" customFormat="1">
      <c r="C318" s="160"/>
      <c r="D318" s="160"/>
      <c r="J318" s="160"/>
      <c r="K318" s="144"/>
      <c r="L318" s="144"/>
    </row>
    <row r="319" spans="3:12" s="116" customFormat="1">
      <c r="C319" s="160"/>
      <c r="D319" s="160"/>
      <c r="J319" s="160"/>
      <c r="K319" s="144"/>
      <c r="L319" s="144"/>
    </row>
    <row r="320" spans="3:12" s="116" customFormat="1">
      <c r="C320" s="160"/>
      <c r="D320" s="160"/>
      <c r="J320" s="160"/>
      <c r="K320" s="144"/>
      <c r="L320" s="144"/>
    </row>
    <row r="321" spans="3:12" s="116" customFormat="1">
      <c r="C321" s="160"/>
      <c r="D321" s="160"/>
      <c r="J321" s="160"/>
      <c r="K321" s="144"/>
      <c r="L321" s="144"/>
    </row>
    <row r="322" spans="3:12" s="116" customFormat="1">
      <c r="C322" s="160"/>
      <c r="D322" s="160"/>
      <c r="J322" s="160"/>
      <c r="K322" s="144"/>
      <c r="L322" s="144"/>
    </row>
    <row r="323" spans="3:12" s="116" customFormat="1">
      <c r="C323" s="160"/>
      <c r="D323" s="160"/>
      <c r="J323" s="160"/>
      <c r="K323" s="144"/>
      <c r="L323" s="144"/>
    </row>
    <row r="324" spans="3:12" s="116" customFormat="1">
      <c r="C324" s="160"/>
      <c r="D324" s="160"/>
      <c r="J324" s="160"/>
      <c r="K324" s="144"/>
      <c r="L324" s="144"/>
    </row>
    <row r="325" spans="3:12" s="116" customFormat="1">
      <c r="C325" s="160"/>
      <c r="D325" s="160"/>
      <c r="J325" s="160"/>
      <c r="K325" s="144"/>
      <c r="L325" s="144"/>
    </row>
    <row r="326" spans="3:12" s="116" customFormat="1">
      <c r="C326" s="160"/>
      <c r="D326" s="160"/>
      <c r="J326" s="160"/>
      <c r="K326" s="144"/>
      <c r="L326" s="144"/>
    </row>
    <row r="327" spans="3:12" s="116" customFormat="1">
      <c r="C327" s="160"/>
      <c r="D327" s="160"/>
      <c r="J327" s="160"/>
      <c r="K327" s="144"/>
      <c r="L327" s="144"/>
    </row>
    <row r="328" spans="3:12" s="116" customFormat="1">
      <c r="C328" s="160"/>
      <c r="D328" s="160"/>
      <c r="J328" s="160"/>
      <c r="K328" s="144"/>
      <c r="L328" s="144"/>
    </row>
    <row r="329" spans="3:12" s="116" customFormat="1">
      <c r="C329" s="160"/>
      <c r="D329" s="160"/>
      <c r="J329" s="160"/>
      <c r="K329" s="144"/>
      <c r="L329" s="144"/>
    </row>
    <row r="330" spans="3:12" s="116" customFormat="1">
      <c r="C330" s="160"/>
      <c r="D330" s="160"/>
      <c r="J330" s="160"/>
      <c r="K330" s="144"/>
      <c r="L330" s="144"/>
    </row>
    <row r="331" spans="3:12" s="116" customFormat="1">
      <c r="C331" s="160"/>
      <c r="D331" s="160"/>
      <c r="J331" s="160"/>
      <c r="K331" s="144"/>
      <c r="L331" s="144"/>
    </row>
    <row r="332" spans="3:12" s="116" customFormat="1">
      <c r="C332" s="160"/>
      <c r="D332" s="160"/>
      <c r="J332" s="160"/>
      <c r="K332" s="144"/>
      <c r="L332" s="144"/>
    </row>
    <row r="333" spans="3:12" s="116" customFormat="1">
      <c r="C333" s="160"/>
      <c r="D333" s="160"/>
      <c r="J333" s="160"/>
      <c r="K333" s="144"/>
      <c r="L333" s="144"/>
    </row>
    <row r="334" spans="3:12" s="116" customFormat="1">
      <c r="C334" s="160"/>
      <c r="D334" s="160"/>
      <c r="J334" s="160"/>
      <c r="K334" s="144"/>
      <c r="L334" s="144"/>
    </row>
    <row r="335" spans="3:12" s="116" customFormat="1">
      <c r="C335" s="160"/>
      <c r="D335" s="160"/>
      <c r="J335" s="160"/>
      <c r="K335" s="144"/>
      <c r="L335" s="144"/>
    </row>
    <row r="336" spans="3:12" s="116" customFormat="1">
      <c r="C336" s="160"/>
      <c r="D336" s="160"/>
      <c r="J336" s="160"/>
      <c r="K336" s="144"/>
      <c r="L336" s="144"/>
    </row>
    <row r="337" spans="3:12" s="116" customFormat="1">
      <c r="C337" s="160"/>
      <c r="D337" s="160"/>
      <c r="J337" s="160"/>
      <c r="K337" s="144"/>
      <c r="L337" s="144"/>
    </row>
    <row r="338" spans="3:12" s="116" customFormat="1">
      <c r="C338" s="160"/>
      <c r="D338" s="160"/>
      <c r="J338" s="160"/>
      <c r="K338" s="144"/>
      <c r="L338" s="144"/>
    </row>
    <row r="339" spans="3:12" s="116" customFormat="1">
      <c r="C339" s="160"/>
      <c r="D339" s="160"/>
      <c r="J339" s="160"/>
      <c r="K339" s="144"/>
      <c r="L339" s="144"/>
    </row>
    <row r="340" spans="3:12" s="116" customFormat="1">
      <c r="C340" s="160"/>
      <c r="D340" s="160"/>
      <c r="J340" s="160"/>
      <c r="K340" s="144"/>
      <c r="L340" s="144"/>
    </row>
    <row r="341" spans="3:12" s="116" customFormat="1">
      <c r="C341" s="160"/>
      <c r="D341" s="160"/>
      <c r="J341" s="160"/>
      <c r="K341" s="144"/>
      <c r="L341" s="144"/>
    </row>
    <row r="342" spans="3:12" s="116" customFormat="1">
      <c r="C342" s="160"/>
      <c r="D342" s="160"/>
      <c r="J342" s="160"/>
      <c r="K342" s="144"/>
      <c r="L342" s="144"/>
    </row>
    <row r="343" spans="3:12" s="116" customFormat="1">
      <c r="C343" s="160"/>
      <c r="D343" s="160"/>
      <c r="J343" s="160"/>
      <c r="K343" s="144"/>
      <c r="L343" s="144"/>
    </row>
    <row r="344" spans="3:12" s="116" customFormat="1">
      <c r="C344" s="160"/>
      <c r="D344" s="160"/>
      <c r="J344" s="160"/>
      <c r="K344" s="144"/>
      <c r="L344" s="144"/>
    </row>
    <row r="345" spans="3:12" s="116" customFormat="1">
      <c r="C345" s="160"/>
      <c r="D345" s="160"/>
      <c r="J345" s="160"/>
      <c r="K345" s="144"/>
      <c r="L345" s="144"/>
    </row>
    <row r="346" spans="3:12" s="116" customFormat="1">
      <c r="C346" s="160"/>
      <c r="D346" s="160"/>
      <c r="J346" s="160"/>
      <c r="K346" s="144"/>
      <c r="L346" s="144"/>
    </row>
    <row r="347" spans="3:12" s="116" customFormat="1">
      <c r="C347" s="160"/>
      <c r="D347" s="160"/>
      <c r="J347" s="160"/>
      <c r="K347" s="144"/>
      <c r="L347" s="144"/>
    </row>
    <row r="348" spans="3:12" s="116" customFormat="1">
      <c r="C348" s="160"/>
      <c r="D348" s="160"/>
      <c r="J348" s="160"/>
      <c r="K348" s="144"/>
      <c r="L348" s="144"/>
    </row>
    <row r="349" spans="3:12" s="116" customFormat="1">
      <c r="C349" s="160"/>
      <c r="D349" s="160"/>
      <c r="J349" s="160"/>
      <c r="K349" s="144"/>
      <c r="L349" s="144"/>
    </row>
    <row r="350" spans="3:12" s="116" customFormat="1">
      <c r="C350" s="160"/>
      <c r="D350" s="160"/>
      <c r="J350" s="160"/>
      <c r="K350" s="144"/>
      <c r="L350" s="144"/>
    </row>
    <row r="351" spans="3:12" s="116" customFormat="1">
      <c r="C351" s="160"/>
      <c r="D351" s="160"/>
      <c r="J351" s="160"/>
      <c r="K351" s="144"/>
      <c r="L351" s="144"/>
    </row>
    <row r="352" spans="3:12" s="116" customFormat="1">
      <c r="C352" s="160"/>
      <c r="D352" s="160"/>
      <c r="J352" s="160"/>
      <c r="K352" s="144"/>
      <c r="L352" s="144"/>
    </row>
    <row r="353" spans="3:12" s="116" customFormat="1">
      <c r="C353" s="160"/>
      <c r="D353" s="160"/>
      <c r="J353" s="160"/>
      <c r="K353" s="144"/>
      <c r="L353" s="144"/>
    </row>
    <row r="354" spans="3:12" s="116" customFormat="1">
      <c r="C354" s="160"/>
      <c r="D354" s="160"/>
      <c r="J354" s="160"/>
      <c r="K354" s="144"/>
      <c r="L354" s="144"/>
    </row>
    <row r="355" spans="3:12" s="116" customFormat="1">
      <c r="C355" s="160"/>
      <c r="D355" s="160"/>
      <c r="J355" s="160"/>
      <c r="K355" s="144"/>
      <c r="L355" s="144"/>
    </row>
    <row r="356" spans="3:12" s="116" customFormat="1">
      <c r="C356" s="160"/>
      <c r="D356" s="160"/>
      <c r="J356" s="160"/>
      <c r="K356" s="144"/>
      <c r="L356" s="144"/>
    </row>
    <row r="357" spans="3:12" s="116" customFormat="1">
      <c r="C357" s="160"/>
      <c r="D357" s="160"/>
      <c r="J357" s="160"/>
      <c r="K357" s="144"/>
      <c r="L357" s="144"/>
    </row>
    <row r="358" spans="3:12" s="116" customFormat="1">
      <c r="C358" s="160"/>
      <c r="D358" s="160"/>
      <c r="J358" s="160"/>
      <c r="K358" s="144"/>
      <c r="L358" s="144"/>
    </row>
    <row r="359" spans="3:12" s="116" customFormat="1">
      <c r="C359" s="160"/>
      <c r="D359" s="160"/>
      <c r="J359" s="160"/>
      <c r="K359" s="144"/>
      <c r="L359" s="144"/>
    </row>
    <row r="360" spans="3:12" s="116" customFormat="1">
      <c r="C360" s="160"/>
      <c r="D360" s="160"/>
      <c r="J360" s="160"/>
      <c r="K360" s="144"/>
      <c r="L360" s="144"/>
    </row>
    <row r="361" spans="3:12" s="116" customFormat="1">
      <c r="C361" s="160"/>
      <c r="D361" s="160"/>
      <c r="J361" s="160"/>
      <c r="K361" s="144"/>
      <c r="L361" s="144"/>
    </row>
    <row r="362" spans="3:12" s="116" customFormat="1">
      <c r="C362" s="160"/>
      <c r="D362" s="160"/>
      <c r="J362" s="160"/>
      <c r="K362" s="144"/>
      <c r="L362" s="144"/>
    </row>
    <row r="363" spans="3:12" s="116" customFormat="1">
      <c r="C363" s="160"/>
      <c r="D363" s="160"/>
      <c r="J363" s="160"/>
      <c r="K363" s="144"/>
      <c r="L363" s="144"/>
    </row>
    <row r="364" spans="3:12" s="116" customFormat="1">
      <c r="C364" s="160"/>
      <c r="D364" s="160"/>
      <c r="J364" s="160"/>
      <c r="K364" s="144"/>
      <c r="L364" s="144"/>
    </row>
    <row r="365" spans="3:12" s="116" customFormat="1">
      <c r="C365" s="160"/>
      <c r="D365" s="160"/>
      <c r="J365" s="160"/>
      <c r="K365" s="144"/>
      <c r="L365" s="144"/>
    </row>
    <row r="366" spans="3:12" s="116" customFormat="1">
      <c r="C366" s="160"/>
      <c r="D366" s="160"/>
      <c r="J366" s="160"/>
      <c r="K366" s="144"/>
      <c r="L366" s="144"/>
    </row>
    <row r="367" spans="3:12" s="116" customFormat="1">
      <c r="C367" s="160"/>
      <c r="D367" s="160"/>
      <c r="J367" s="160"/>
      <c r="K367" s="144"/>
      <c r="L367" s="144"/>
    </row>
    <row r="368" spans="3:12" s="116" customFormat="1">
      <c r="C368" s="160"/>
      <c r="D368" s="160"/>
      <c r="J368" s="160"/>
      <c r="K368" s="144"/>
      <c r="L368" s="144"/>
    </row>
    <row r="369" spans="3:12" s="116" customFormat="1">
      <c r="C369" s="160"/>
      <c r="D369" s="160"/>
      <c r="J369" s="160"/>
      <c r="K369" s="144"/>
      <c r="L369" s="144"/>
    </row>
    <row r="370" spans="3:12" s="116" customFormat="1">
      <c r="C370" s="160"/>
      <c r="D370" s="160"/>
      <c r="J370" s="160"/>
      <c r="K370" s="144"/>
      <c r="L370" s="144"/>
    </row>
    <row r="371" spans="3:12" s="116" customFormat="1">
      <c r="C371" s="160"/>
      <c r="D371" s="160"/>
      <c r="J371" s="160"/>
      <c r="K371" s="144"/>
      <c r="L371" s="144"/>
    </row>
    <row r="372" spans="3:12" s="116" customFormat="1">
      <c r="C372" s="160"/>
      <c r="D372" s="160"/>
      <c r="J372" s="160"/>
      <c r="K372" s="144"/>
      <c r="L372" s="144"/>
    </row>
    <row r="373" spans="3:12" s="116" customFormat="1">
      <c r="C373" s="160"/>
      <c r="D373" s="160"/>
      <c r="J373" s="160"/>
      <c r="K373" s="144"/>
      <c r="L373" s="144"/>
    </row>
    <row r="374" spans="3:12" s="116" customFormat="1">
      <c r="C374" s="160"/>
      <c r="D374" s="160"/>
      <c r="J374" s="160"/>
      <c r="K374" s="144"/>
      <c r="L374" s="144"/>
    </row>
    <row r="375" spans="3:12" s="116" customFormat="1">
      <c r="C375" s="160"/>
      <c r="D375" s="160"/>
      <c r="J375" s="160"/>
      <c r="K375" s="144"/>
      <c r="L375" s="144"/>
    </row>
    <row r="376" spans="3:12" s="116" customFormat="1">
      <c r="C376" s="160"/>
      <c r="D376" s="160"/>
      <c r="J376" s="160"/>
      <c r="K376" s="144"/>
      <c r="L376" s="144"/>
    </row>
    <row r="377" spans="3:12" s="116" customFormat="1">
      <c r="C377" s="160"/>
      <c r="D377" s="160"/>
      <c r="J377" s="160"/>
      <c r="K377" s="144"/>
      <c r="L377" s="144"/>
    </row>
    <row r="378" spans="3:12" s="116" customFormat="1">
      <c r="C378" s="160"/>
      <c r="D378" s="160"/>
      <c r="J378" s="160"/>
      <c r="K378" s="144"/>
      <c r="L378" s="144"/>
    </row>
    <row r="379" spans="3:12" s="116" customFormat="1">
      <c r="C379" s="160"/>
      <c r="D379" s="160"/>
      <c r="J379" s="160"/>
      <c r="K379" s="144"/>
      <c r="L379" s="144"/>
    </row>
    <row r="380" spans="3:12" s="116" customFormat="1">
      <c r="C380" s="160"/>
      <c r="D380" s="160"/>
      <c r="J380" s="160"/>
      <c r="K380" s="144"/>
      <c r="L380" s="144"/>
    </row>
    <row r="381" spans="3:12" s="116" customFormat="1">
      <c r="C381" s="160"/>
      <c r="D381" s="160"/>
      <c r="J381" s="160"/>
      <c r="K381" s="144"/>
      <c r="L381" s="144"/>
    </row>
  </sheetData>
  <protectedRanges>
    <protectedRange sqref="D91 D94 D96" name="Range1_2"/>
  </protectedRanges>
  <mergeCells count="7">
    <mergeCell ref="C65:I65"/>
    <mergeCell ref="B1:O1"/>
    <mergeCell ref="E2:I2"/>
    <mergeCell ref="E3:I3"/>
    <mergeCell ref="E4:I4"/>
    <mergeCell ref="E5:I5"/>
    <mergeCell ref="C64:J64"/>
  </mergeCells>
  <dataValidations count="1">
    <dataValidation type="list" allowBlank="1" showInputMessage="1" showErrorMessage="1" sqref="K8:L59" xr:uid="{1184AEF3-33D0-5548-ADFA-EE1D8C389F25}">
      <formula1>$L$5:$L$6</formula1>
    </dataValidation>
  </dataValidations>
  <pageMargins left="0.7" right="0.7" top="0.75" bottom="0.75" header="0.3" footer="0.3"/>
  <pageSetup scale="51" orientation="landscape" horizontalDpi="0" verticalDpi="0"/>
  <headerFooter>
    <oddFooter>Page &amp;P de &amp;N</oddFooter>
  </headerFooter>
  <rowBreaks count="1" manualBreakCount="1">
    <brk id="60" max="16383" man="1"/>
  </rowBreaks>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736F-98DF-433F-86FB-67ABFC097582}">
  <dimension ref="A1"/>
  <sheetViews>
    <sheetView workbookViewId="0"/>
  </sheetViews>
  <sheetFormatPr baseColWidth="10" defaultColWidth="11" defaultRowHeight="1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7" ma:contentTypeDescription="Create a new document." ma:contentTypeScope="" ma:versionID="a281f1d9f3d36de96c1e85bc76eb2865">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a7eee4242e7876c2e5a45ff1e65e690e"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7944a0-7bf1-439a-a235-ee9fc9e17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8e40892-ee74-4bbf-b0b7-16edbed864da}" ma:internalName="TaxCatchAll" ma:showField="CatchAllData" ma:web="98a69270-ef87-44c8-8df6-3e5343f47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lcf76f155ced4ddcb4097134ff3c332f xmlns="da5e8344-f79c-48f5-bfe6-4570bd8904b3">
      <Terms xmlns="http://schemas.microsoft.com/office/infopath/2007/PartnerControls"/>
    </lcf76f155ced4ddcb4097134ff3c332f>
    <TaxCatchAll xmlns="98a69270-ef87-44c8-8df6-3e5343f4727a" xsi:nil="true"/>
  </documentManagement>
</p:properties>
</file>

<file path=customXml/itemProps1.xml><?xml version="1.0" encoding="utf-8"?>
<ds:datastoreItem xmlns:ds="http://schemas.openxmlformats.org/officeDocument/2006/customXml" ds:itemID="{5CFE8A7A-275B-4A14-AB53-312D2441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121925-C235-47D8-B4A8-847D5EF91458}">
  <ds:schemaRefs>
    <ds:schemaRef ds:uri="http://schemas.microsoft.com/sharepoint/v3/contenttype/forms"/>
  </ds:schemaRefs>
</ds:datastoreItem>
</file>

<file path=customXml/itemProps3.xml><?xml version="1.0" encoding="utf-8"?>
<ds:datastoreItem xmlns:ds="http://schemas.openxmlformats.org/officeDocument/2006/customXml" ds:itemID="{256FBCEA-0B71-4CB3-A041-3D8DE06157FE}">
  <ds:schemaRefs>
    <ds:schemaRef ds:uri="98a69270-ef87-44c8-8df6-3e5343f4727a"/>
    <ds:schemaRef ds:uri="http://www.w3.org/XML/1998/namespace"/>
    <ds:schemaRef ds:uri="http://purl.org/dc/dcmitype/"/>
    <ds:schemaRef ds:uri="http://schemas.microsoft.com/office/2006/metadata/properties"/>
    <ds:schemaRef ds:uri="da5e8344-f79c-48f5-bfe6-4570bd8904b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Instructions</vt:lpstr>
      <vt:lpstr>Dévelopment Budget - SOMMAIRE</vt:lpstr>
      <vt:lpstr>Développement Budget - DÉMO</vt:lpstr>
      <vt:lpstr>Parties liées - SOMMAIRE</vt:lpstr>
      <vt:lpstr>Parties liées - DÉMO</vt:lpstr>
      <vt:lpstr>Structure de financement</vt:lpstr>
      <vt:lpstr>Mouvement de trésorerie</vt:lpstr>
      <vt:lpstr>Rapport de coûts - SOMMAIRE</vt:lpstr>
      <vt:lpstr>Rapport de coûts - DÉMO</vt:lpstr>
      <vt:lpstr>Feuil1</vt:lpstr>
      <vt:lpstr>'Dévelopment Budget - SOMMAIRE'!Zone_d_impression</vt:lpstr>
      <vt:lpstr>'Développement Budget - DÉMO'!Zone_d_impression</vt:lpstr>
      <vt:lpstr>'Parties liées - DÉMO'!Zone_d_impression</vt:lpstr>
      <vt:lpstr>'Rapport de coûts - DÉMO'!Zone_d_impression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Godon</dc:creator>
  <cp:lastModifiedBy>Elaine Jacques</cp:lastModifiedBy>
  <cp:lastPrinted>2018-12-11T21:54:02Z</cp:lastPrinted>
  <dcterms:created xsi:type="dcterms:W3CDTF">2000-08-14T13:58:28Z</dcterms:created>
  <dcterms:modified xsi:type="dcterms:W3CDTF">2024-11-20T14:40:35Z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y fmtid="{D5CDD505-2E9C-101B-9397-08002B2CF9AE}" pid="3" name="MediaServiceImageTags">
    <vt:lpwstr/>
  </property>
</Properties>
</file>