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laine/Library/CloudStorage/GoogleDrive-elaine.jacques@telusfund.ca/Disques partagés/Resources_Tools/Work_in_progress/Forms and Templates in Google_test/"/>
    </mc:Choice>
  </mc:AlternateContent>
  <xr:revisionPtr revIDLastSave="0" documentId="13_ncr:1_{1F421D67-2D86-834C-A593-B28D2B19A34B}" xr6:coauthVersionLast="47" xr6:coauthVersionMax="47" xr10:uidLastSave="{00000000-0000-0000-0000-000000000000}"/>
  <bookViews>
    <workbookView xWindow="0" yWindow="500" windowWidth="38400" windowHeight="21100" tabRatio="791" activeTab="3" xr2:uid="{00000000-000D-0000-FFFF-FFFF00000000}"/>
  </bookViews>
  <sheets>
    <sheet name="Cover Page" sheetId="1" r:id="rId1"/>
    <sheet name="Transactions by all Parties" sheetId="16" r:id="rId2"/>
    <sheet name="Summary Page" sheetId="13" r:id="rId3"/>
    <sheet name="POST-LAUNCH" sheetId="11" r:id="rId4"/>
    <sheet name="VIDEO" sheetId="3" state="hidden" r:id="rId5"/>
    <sheet name="Financing" sheetId="7" r:id="rId6"/>
  </sheets>
  <definedNames>
    <definedName name="_xlnm._FilterDatabase" localSheetId="3" hidden="1">'POST-LAUNCH'!#REF!</definedName>
    <definedName name="_xlnm._FilterDatabase" localSheetId="4" hidden="1">VIDEO!#REF!</definedName>
    <definedName name="_xlnm.Print_Area" localSheetId="0">'Cover Page'!$A$2:$C$25</definedName>
    <definedName name="_xlnm.Print_Area" localSheetId="5">Financing!$A$2:$E$14</definedName>
    <definedName name="_xlnm.Print_Area" localSheetId="3">'POST-LAUNCH'!$A$1:$N$144</definedName>
    <definedName name="_xlnm.Print_Area" localSheetId="2">'Summary Page'!$B$2:$E$35</definedName>
    <definedName name="_xlnm.Print_Area" localSheetId="1">'Transactions by all Parties'!$A$2:$E$47</definedName>
    <definedName name="_xlnm.Print_Area" localSheetId="4">VIDEO!$A$2:$L$53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1" l="1"/>
  <c r="I48" i="11"/>
  <c r="N27" i="13"/>
  <c r="M27" i="13"/>
  <c r="J27" i="13"/>
  <c r="I27" i="13"/>
  <c r="D27" i="13"/>
  <c r="N23" i="13"/>
  <c r="M23" i="13"/>
  <c r="J23" i="13"/>
  <c r="I23" i="13"/>
  <c r="N22" i="13"/>
  <c r="M22" i="13"/>
  <c r="J22" i="13"/>
  <c r="I22" i="13"/>
  <c r="N19" i="13"/>
  <c r="M19" i="13"/>
  <c r="J19" i="13"/>
  <c r="I19" i="13"/>
  <c r="J13" i="13"/>
  <c r="M12" i="13"/>
  <c r="J12" i="13"/>
  <c r="J11" i="13"/>
  <c r="M8" i="13"/>
  <c r="J8" i="13"/>
  <c r="J7" i="13"/>
  <c r="M6" i="13"/>
  <c r="J6" i="13"/>
  <c r="M5" i="13"/>
  <c r="J5" i="13"/>
  <c r="H16" i="11"/>
  <c r="H15" i="11"/>
  <c r="H14" i="11"/>
  <c r="H13" i="11"/>
  <c r="H12" i="11"/>
  <c r="H11" i="11"/>
  <c r="H10" i="11"/>
  <c r="H9" i="11"/>
  <c r="H8" i="11"/>
  <c r="H7" i="11"/>
  <c r="N5" i="13" s="1"/>
  <c r="I5" i="13" l="1"/>
  <c r="L75" i="11"/>
  <c r="I49" i="11"/>
  <c r="I50" i="11"/>
  <c r="I51" i="11"/>
  <c r="I52" i="11"/>
  <c r="I33" i="11"/>
  <c r="I34" i="11"/>
  <c r="I35" i="11"/>
  <c r="I36" i="11"/>
  <c r="I37" i="11"/>
  <c r="I38" i="11"/>
  <c r="I39" i="11"/>
  <c r="I40" i="11"/>
  <c r="I41" i="11"/>
  <c r="I42" i="11"/>
  <c r="I43" i="11"/>
  <c r="I32" i="11"/>
  <c r="L91" i="11"/>
  <c r="L90" i="11"/>
  <c r="L89" i="11"/>
  <c r="L88" i="11"/>
  <c r="M13" i="13" s="1"/>
  <c r="L81" i="11"/>
  <c r="L80" i="11"/>
  <c r="L79" i="11"/>
  <c r="L78" i="11"/>
  <c r="L77" i="11"/>
  <c r="L76" i="11"/>
  <c r="L92" i="11"/>
  <c r="N13" i="13" l="1"/>
  <c r="I13" i="13"/>
  <c r="I12" i="13"/>
  <c r="N12" i="13"/>
  <c r="H68" i="11"/>
  <c r="H67" i="11"/>
  <c r="H66" i="11"/>
  <c r="H65" i="11"/>
  <c r="H64" i="11"/>
  <c r="H63" i="11"/>
  <c r="H62" i="11"/>
  <c r="H61" i="11"/>
  <c r="H60" i="11"/>
  <c r="M11" i="13" s="1"/>
  <c r="L53" i="11"/>
  <c r="L52" i="11"/>
  <c r="L51" i="11"/>
  <c r="L50" i="11"/>
  <c r="L49" i="11"/>
  <c r="L48" i="11"/>
  <c r="E36" i="16"/>
  <c r="E26" i="16"/>
  <c r="H23" i="11"/>
  <c r="H22" i="11"/>
  <c r="L35" i="11"/>
  <c r="L32" i="11"/>
  <c r="M7" i="13" s="1"/>
  <c r="L38" i="11"/>
  <c r="L43" i="11"/>
  <c r="L42" i="11"/>
  <c r="L41" i="11"/>
  <c r="L40" i="11"/>
  <c r="L39" i="11"/>
  <c r="L37" i="11"/>
  <c r="L36" i="11"/>
  <c r="L34" i="11"/>
  <c r="L33" i="11"/>
  <c r="I7" i="3"/>
  <c r="L7" i="3"/>
  <c r="I20" i="3"/>
  <c r="L20" i="3" s="1"/>
  <c r="L26" i="3"/>
  <c r="L37" i="3"/>
  <c r="L43" i="3"/>
  <c r="L52" i="3"/>
  <c r="M20" i="13"/>
  <c r="H24" i="11"/>
  <c r="H25" i="11"/>
  <c r="H26" i="11"/>
  <c r="L44" i="3"/>
  <c r="L45" i="3"/>
  <c r="L46" i="3"/>
  <c r="L47" i="3"/>
  <c r="L48" i="3"/>
  <c r="L49" i="3"/>
  <c r="L50" i="3"/>
  <c r="L51" i="3"/>
  <c r="L27" i="3"/>
  <c r="L28" i="3"/>
  <c r="L29" i="3"/>
  <c r="L30" i="3"/>
  <c r="L31" i="3"/>
  <c r="L32" i="3"/>
  <c r="L33" i="3"/>
  <c r="L34" i="3"/>
  <c r="L35" i="3"/>
  <c r="L36" i="3"/>
  <c r="I8" i="3"/>
  <c r="L8" i="3" s="1"/>
  <c r="I9" i="3"/>
  <c r="L9" i="3"/>
  <c r="I10" i="3"/>
  <c r="L10" i="3" s="1"/>
  <c r="I11" i="3"/>
  <c r="L11" i="3"/>
  <c r="I12" i="3"/>
  <c r="L12" i="3" s="1"/>
  <c r="I13" i="3"/>
  <c r="L13" i="3"/>
  <c r="I14" i="3"/>
  <c r="L14" i="3" s="1"/>
  <c r="I15" i="3"/>
  <c r="L15" i="3"/>
  <c r="I16" i="3"/>
  <c r="L16" i="3" s="1"/>
  <c r="I17" i="3"/>
  <c r="L17" i="3"/>
  <c r="I18" i="3"/>
  <c r="L18" i="3" s="1"/>
  <c r="I19" i="3"/>
  <c r="L19" i="3"/>
  <c r="B14" i="7"/>
  <c r="D6" i="7" s="1"/>
  <c r="D12" i="7"/>
  <c r="N20" i="13"/>
  <c r="I20" i="13"/>
  <c r="L38" i="3"/>
  <c r="E27" i="13"/>
  <c r="H123" i="11"/>
  <c r="H114" i="11"/>
  <c r="H105" i="11"/>
  <c r="I8" i="13" l="1"/>
  <c r="K8" i="13" s="1"/>
  <c r="N8" i="13"/>
  <c r="O8" i="13" s="1"/>
  <c r="N7" i="13"/>
  <c r="O7" i="13" s="1"/>
  <c r="I7" i="13"/>
  <c r="K7" i="13" s="1"/>
  <c r="D23" i="13"/>
  <c r="E23" i="13" s="1"/>
  <c r="D22" i="13"/>
  <c r="E22" i="13" s="1"/>
  <c r="I11" i="13"/>
  <c r="N11" i="13"/>
  <c r="O11" i="13" s="1"/>
  <c r="I6" i="13"/>
  <c r="K6" i="13" s="1"/>
  <c r="N6" i="13"/>
  <c r="O6" i="13" s="1"/>
  <c r="D19" i="13"/>
  <c r="E19" i="13" s="1"/>
  <c r="E20" i="13" s="1"/>
  <c r="K12" i="13"/>
  <c r="O13" i="13"/>
  <c r="K13" i="13"/>
  <c r="K5" i="13"/>
  <c r="L54" i="11"/>
  <c r="L44" i="11"/>
  <c r="D7" i="13" s="1"/>
  <c r="H69" i="11"/>
  <c r="D11" i="13" s="1"/>
  <c r="J14" i="13"/>
  <c r="L93" i="11"/>
  <c r="D13" i="13" s="1"/>
  <c r="L82" i="11"/>
  <c r="D12" i="13" s="1"/>
  <c r="O12" i="13"/>
  <c r="J24" i="13"/>
  <c r="O22" i="13"/>
  <c r="K23" i="13"/>
  <c r="I24" i="13"/>
  <c r="K27" i="13"/>
  <c r="K19" i="13"/>
  <c r="K20" i="13" s="1"/>
  <c r="O23" i="13"/>
  <c r="J20" i="13"/>
  <c r="M24" i="13"/>
  <c r="O27" i="13"/>
  <c r="H17" i="11"/>
  <c r="L53" i="3"/>
  <c r="D9" i="7"/>
  <c r="D8" i="7"/>
  <c r="J9" i="13"/>
  <c r="M9" i="13"/>
  <c r="K22" i="13"/>
  <c r="N24" i="13"/>
  <c r="D13" i="7"/>
  <c r="D5" i="7"/>
  <c r="L21" i="3"/>
  <c r="M14" i="13"/>
  <c r="D11" i="7"/>
  <c r="D7" i="7"/>
  <c r="D4" i="7"/>
  <c r="H27" i="11"/>
  <c r="D6" i="13" s="1"/>
  <c r="O19" i="13"/>
  <c r="O20" i="13" s="1"/>
  <c r="D10" i="7"/>
  <c r="D24" i="13" l="1"/>
  <c r="D8" i="13"/>
  <c r="E8" i="13" s="1"/>
  <c r="E24" i="13"/>
  <c r="D5" i="13"/>
  <c r="E5" i="13" s="1"/>
  <c r="D20" i="13"/>
  <c r="E13" i="13"/>
  <c r="D14" i="7"/>
  <c r="E12" i="13"/>
  <c r="E11" i="13"/>
  <c r="E6" i="13"/>
  <c r="I14" i="13"/>
  <c r="O14" i="13"/>
  <c r="J29" i="13"/>
  <c r="K24" i="13"/>
  <c r="O24" i="13"/>
  <c r="K11" i="13"/>
  <c r="K14" i="13" s="1"/>
  <c r="D14" i="13"/>
  <c r="I9" i="13"/>
  <c r="N14" i="13"/>
  <c r="M29" i="13"/>
  <c r="N9" i="13"/>
  <c r="K9" i="13"/>
  <c r="E7" i="13"/>
  <c r="O5" i="13"/>
  <c r="O9" i="13" s="1"/>
  <c r="E14" i="13" l="1"/>
  <c r="O29" i="13"/>
  <c r="I29" i="13"/>
  <c r="D9" i="13"/>
  <c r="E9" i="13"/>
  <c r="K29" i="13"/>
  <c r="N29" i="13"/>
  <c r="E29" i="13" l="1"/>
  <c r="K31" i="13"/>
  <c r="D16" i="13"/>
  <c r="D29" i="13"/>
  <c r="E16" i="13"/>
</calcChain>
</file>

<file path=xl/sharedStrings.xml><?xml version="1.0" encoding="utf-8"?>
<sst xmlns="http://schemas.openxmlformats.org/spreadsheetml/2006/main" count="690" uniqueCount="229">
  <si>
    <t>ACCOUNT</t>
  </si>
  <si>
    <t>CATEGORY</t>
  </si>
  <si>
    <t>COST ALLOCATION</t>
  </si>
  <si>
    <t>TOTAL</t>
  </si>
  <si>
    <t>Canadian</t>
  </si>
  <si>
    <t>Non-Canadian</t>
  </si>
  <si>
    <t>Related Party</t>
  </si>
  <si>
    <t>Non-related Party</t>
  </si>
  <si>
    <t>GEN</t>
  </si>
  <si>
    <t>Expenses</t>
  </si>
  <si>
    <t>GEN-1</t>
  </si>
  <si>
    <t xml:space="preserve">LABOUR SOCIAL/CONTENT/MODERATION </t>
  </si>
  <si>
    <t>GEN-2</t>
  </si>
  <si>
    <t>LABOUR PREP &amp; RESEARCH</t>
  </si>
  <si>
    <t>VID-3</t>
  </si>
  <si>
    <t>LABOUR VIDEO PRODUCTION</t>
  </si>
  <si>
    <t>IDM-4</t>
  </si>
  <si>
    <t>LABOUR INTERACTIVE DIGITAL MEDIA (IF APPLICABLE)</t>
  </si>
  <si>
    <t>TOTAL LABOUR ('A')</t>
  </si>
  <si>
    <t>GEN-5</t>
  </si>
  <si>
    <t>EQUIPMENT FOR SOCIAL/CONTENT/MODERATION/SEO</t>
  </si>
  <si>
    <t>VID-6</t>
  </si>
  <si>
    <t>VIDEO PRODUCTION EQUIPMENT</t>
  </si>
  <si>
    <t>VID-7</t>
  </si>
  <si>
    <t xml:space="preserve">VIDEO POST-PRODUCTION EQUIPMENT </t>
  </si>
  <si>
    <t>TOTAL EQUIPMENT AND MATERIALS ('B')</t>
  </si>
  <si>
    <t>SUB-TOTAL 'A' + 'B'</t>
  </si>
  <si>
    <t>GEN-8</t>
  </si>
  <si>
    <t>PROJECT ADMINISTRATION</t>
  </si>
  <si>
    <t>TOTAL ADMINISTRATIVE EXPENSES ('C')</t>
  </si>
  <si>
    <t>GEN-9</t>
  </si>
  <si>
    <t>HOSTING/SERVER</t>
  </si>
  <si>
    <t>GEN-10</t>
  </si>
  <si>
    <t>ADVERTISING</t>
  </si>
  <si>
    <t>TOTAL HOSTING/ADVERTISING ('D')</t>
  </si>
  <si>
    <t>GEN-11</t>
  </si>
  <si>
    <t xml:space="preserve">CONTINGENCY </t>
  </si>
  <si>
    <t>Percentage of Canadian Expenses:</t>
  </si>
  <si>
    <t>SECTION 1  -  Tell us a little about your company</t>
  </si>
  <si>
    <t>Company Info</t>
  </si>
  <si>
    <t>Parent Company:</t>
  </si>
  <si>
    <t>Applicant Company:</t>
  </si>
  <si>
    <t>Number of employees of parent company:</t>
  </si>
  <si>
    <t>Number of employees of applicant company (if different):</t>
  </si>
  <si>
    <t xml:space="preserve">SECTION 2  -  Declaration of Related Parties
</t>
  </si>
  <si>
    <t>List all individuals in your budget that are related to the 'owners(s)  listed above. This includes any family member and spouse (or related person) of the owner.</t>
  </si>
  <si>
    <t>Type of related party</t>
  </si>
  <si>
    <t>Budget Code(s)</t>
  </si>
  <si>
    <t>Name of company or person</t>
  </si>
  <si>
    <t>Amount</t>
  </si>
  <si>
    <t>Companies under common control</t>
  </si>
  <si>
    <t>SECTION 3  -  Declaration of Non-Canadian Costs</t>
  </si>
  <si>
    <t xml:space="preserve">The expectation is that all budget costs will be spent in Canada, and on Canadians. Up to 25% of the budget may be spent on non-Canadian costs provided that the Producer can establish the need for the non-Canadian costs. </t>
  </si>
  <si>
    <t>Name of company or individual</t>
  </si>
  <si>
    <t xml:space="preserve">I certify that all the information provided is accurate and complete and that there is no omission of important information.   </t>
  </si>
  <si>
    <t>Signature</t>
  </si>
  <si>
    <t>Date</t>
  </si>
  <si>
    <t>COVER PAGE</t>
  </si>
  <si>
    <t>PROJECT TITLE:</t>
  </si>
  <si>
    <t>PRODUCER</t>
  </si>
  <si>
    <r>
      <t xml:space="preserve">SERVICE COMPANY </t>
    </r>
    <r>
      <rPr>
        <sz val="10"/>
        <rFont val="Arial"/>
        <family val="2"/>
      </rPr>
      <t>(if applicable)</t>
    </r>
  </si>
  <si>
    <t>COMMUNITY/SOCIAL MEDIA MANAGER</t>
  </si>
  <si>
    <t>OTHER</t>
  </si>
  <si>
    <r>
      <t xml:space="preserve">CONTACT PERSON </t>
    </r>
    <r>
      <rPr>
        <sz val="10"/>
        <rFont val="Arial"/>
        <family val="2"/>
      </rPr>
      <t>(include email)</t>
    </r>
  </si>
  <si>
    <t>DATES:</t>
  </si>
  <si>
    <t>PERIOD:</t>
  </si>
  <si>
    <t xml:space="preserve"> (# of days or wks )</t>
  </si>
  <si>
    <t>BUDGET PREPARED BY:</t>
  </si>
  <si>
    <t>BUDGET DATED:</t>
  </si>
  <si>
    <t>TELEPHONE:</t>
  </si>
  <si>
    <t>EMAIL:</t>
  </si>
  <si>
    <t>SIGNATURE:</t>
  </si>
  <si>
    <t xml:space="preserve"> Whenever you insert additional lines: 1) Make sure to copy all calculation formulas and 2) Insert them somewhere between the first and last ACC. In the CATEGORY section -- will ensure the integrity of the summations.</t>
  </si>
  <si>
    <t>ACC.</t>
  </si>
  <si>
    <t xml:space="preserve">      CATEGORY</t>
  </si>
  <si>
    <t xml:space="preserve">      NAME</t>
  </si>
  <si>
    <t>NO.</t>
  </si>
  <si>
    <t xml:space="preserve">QUANTITY </t>
  </si>
  <si>
    <t>UNITS</t>
  </si>
  <si>
    <t>RATE</t>
  </si>
  <si>
    <t>Canadian Costs?</t>
  </si>
  <si>
    <t>Related Party?</t>
  </si>
  <si>
    <t>X</t>
  </si>
  <si>
    <t>no. of units</t>
  </si>
  <si>
    <t>hrs, days, wks</t>
  </si>
  <si>
    <t>$ COST per unit</t>
  </si>
  <si>
    <t>COMMUNITY/SOCIAL MANAGER(S), MODERATION/MONITOR(S)</t>
  </si>
  <si>
    <t>Yes</t>
  </si>
  <si>
    <t>No</t>
  </si>
  <si>
    <t>CONTENT WRITER(S) (BLOGS…)</t>
  </si>
  <si>
    <t>CONTENT CREATOR(S) (INFOGRAPHICS,MEMES…)</t>
  </si>
  <si>
    <t xml:space="preserve">CONTENT CURATOR(s) </t>
  </si>
  <si>
    <t>INFLUENCE MANAGER(S)</t>
  </si>
  <si>
    <t>SEARCH ENGINE OPTIMIZATION/PAGE INDEXATION</t>
  </si>
  <si>
    <t xml:space="preserve">DATA REPORTING AND ANALYSIS </t>
  </si>
  <si>
    <t>TRANSLATION/LOCALISATION</t>
  </si>
  <si>
    <t>CONSULTANT(S) (If flat rate: explain and use unit "Months")</t>
  </si>
  <si>
    <t xml:space="preserve">TOTAL LABOUR SOCIAL/CONTENT/MODERATION </t>
  </si>
  <si>
    <t>BUDGET / SCHEDULE PREPARATION</t>
  </si>
  <si>
    <t> </t>
  </si>
  <si>
    <t>MARKET RESEARCH / FOCUS GROUP(S)</t>
  </si>
  <si>
    <t>A/B Testing</t>
  </si>
  <si>
    <t>TOTAL LABOUR PREP &amp; RESEARCH</t>
  </si>
  <si>
    <t>NAME</t>
  </si>
  <si>
    <t xml:space="preserve">  QUANTITY  (specify # of units in each phase)</t>
  </si>
  <si>
    <t>Pre-Prdn</t>
  </si>
  <si>
    <t>Production</t>
  </si>
  <si>
    <t>Post-Prdn</t>
  </si>
  <si>
    <t>Delivery</t>
  </si>
  <si>
    <t>VIDEO PRODUCTION SUPERVISOR</t>
  </si>
  <si>
    <t>DIRECTOR</t>
  </si>
  <si>
    <t>PRODUCTION MANAGER</t>
  </si>
  <si>
    <t>PRODUCTION CO-ORDINATOR/P.A.</t>
  </si>
  <si>
    <t>WRITER(S)</t>
  </si>
  <si>
    <t>CAMERA OPERATOR(S)</t>
  </si>
  <si>
    <t>AUDIO TECH(S)</t>
  </si>
  <si>
    <t>RESEARCHER(S)</t>
  </si>
  <si>
    <t>PERFORMER(S)</t>
  </si>
  <si>
    <t>PROPS/WARDROBE/MAKEUP</t>
  </si>
  <si>
    <t>PICTURE EDITOR(S)</t>
  </si>
  <si>
    <t>OTHER LABOUR</t>
  </si>
  <si>
    <t>TOTAL LABOUR VIDEO PRODUCTION</t>
  </si>
  <si>
    <t>LABOUR (IF APPLICABLE)</t>
  </si>
  <si>
    <t>DESCRIPTION
(provided detailed description of equipment)</t>
  </si>
  <si>
    <t>QUANTITY (specify # of units in each phrase)</t>
  </si>
  <si>
    <t>x.</t>
  </si>
  <si>
    <t>Testing</t>
  </si>
  <si>
    <t>Launch</t>
  </si>
  <si>
    <t>PROJECT MANAGER</t>
  </si>
  <si>
    <t>TECHNICAL DIRECTOR/CREATIVE LEAD</t>
  </si>
  <si>
    <t>DESIGNER(S)</t>
  </si>
  <si>
    <t>BACK-END DEVELOPER(S)</t>
  </si>
  <si>
    <t>FRONT-END DEVELOPER(S)</t>
  </si>
  <si>
    <t>TESTING LABOUR</t>
  </si>
  <si>
    <t>TOTAL LABOUR</t>
  </si>
  <si>
    <t>DESCRIPTION</t>
  </si>
  <si>
    <t xml:space="preserve">      (provide detailed description of equipment, software, etc.)</t>
  </si>
  <si>
    <t>COMPUTER WORKSTATION(S)</t>
  </si>
  <si>
    <t>SOFTWARE - PURCHASED</t>
  </si>
  <si>
    <t>SOFTWARE - SUBSCRIPTION</t>
  </si>
  <si>
    <t>ANALYTICS TOOL(S)</t>
  </si>
  <si>
    <t>DATA STORAGE DEVICE(S)</t>
  </si>
  <si>
    <t>TESTING DEVICE(S)</t>
  </si>
  <si>
    <t>STAGING SERVER (for testing)</t>
  </si>
  <si>
    <t>STOCK IMAGES</t>
  </si>
  <si>
    <t>(provide detailed description of equipment)</t>
  </si>
  <si>
    <t>PRODUCTION STUDIO/LOCATION RENTAL</t>
  </si>
  <si>
    <t>CAMERA(S) - BASIC PACKAGE RENTAL</t>
  </si>
  <si>
    <t>LIGHTING/ELECTRICAL - BASIC PACKAGE RENTAL</t>
  </si>
  <si>
    <t>SOUND - BASIC PACKAGE RENTAL</t>
  </si>
  <si>
    <t>WARDROBE RENTAL</t>
  </si>
  <si>
    <t>CLEANING</t>
  </si>
  <si>
    <t>MISC OTHER RENTAL</t>
  </si>
  <si>
    <t xml:space="preserve">TOTAL VIDEO PRODUCTION EQUIPMENT </t>
  </si>
  <si>
    <t>EDIT SUITE/SOFTWARE RENTAL(S)</t>
  </si>
  <si>
    <t>VOICE OVER RECORD</t>
  </si>
  <si>
    <t>MIX</t>
  </si>
  <si>
    <t>FILE EXPORTS / DIGITAL OUTPUTS (SRT FILES)</t>
  </si>
  <si>
    <t>STOCK MUSIC / SFX</t>
  </si>
  <si>
    <t>TOTAL VIDEO POST-PRODUCTION EQUIPMENT</t>
  </si>
  <si>
    <t>(provide detailed explanation)</t>
  </si>
  <si>
    <t>PROJECT OFFICE RENTAL - ADDITIONAL</t>
  </si>
  <si>
    <t>TELEPHONE/INTERNET</t>
  </si>
  <si>
    <t>DELIVERY/COURIER</t>
  </si>
  <si>
    <t>OFFICE SUPPLIES / PHOTOCOPY / PRINTING</t>
  </si>
  <si>
    <t>TAXI / PARKING</t>
  </si>
  <si>
    <t>ACCOUNTANT/BOOKEEPER</t>
  </si>
  <si>
    <t>TOTAL PROJECT ADMINISTRATION</t>
  </si>
  <si>
    <t>WEBSITE:  HOSTING/SERVER EXPENSE</t>
  </si>
  <si>
    <t>WEBSITE:  HOSTING/SERVER ADDTL. SOFTWARE</t>
  </si>
  <si>
    <t>TECHNICAL UPDATES / DEPLOYMENT</t>
  </si>
  <si>
    <t>TOTAL HOSTING/SERVER</t>
  </si>
  <si>
    <t>ADVERTISING - ONLINE BUYS</t>
  </si>
  <si>
    <t>ADVERTISING - MOBILE BUYS</t>
  </si>
  <si>
    <t>AUDIENCE-FOCUSED EVENT ATTENDANCE</t>
  </si>
  <si>
    <t>TOTAL ADVERTISING</t>
  </si>
  <si>
    <t>CONTINGENCY</t>
  </si>
  <si>
    <t>TOTAL CONTINGENCY</t>
  </si>
  <si>
    <t>DISCOVERABILITY
VIDEO</t>
  </si>
  <si>
    <t>FRINGES (if not included above)</t>
  </si>
  <si>
    <t>PAYROLL BENEFITS (if not included above)</t>
  </si>
  <si>
    <t>CATERING / CRAFT SERVICE(S)</t>
  </si>
  <si>
    <t>PRODUCTION CAR(S)</t>
  </si>
  <si>
    <t>TRUCK(S)/VAN(S)</t>
  </si>
  <si>
    <t>GAS</t>
  </si>
  <si>
    <t>CLOSED CAPTIONING</t>
  </si>
  <si>
    <t>DESCRIPTIVE VIDEO</t>
  </si>
  <si>
    <t>STOCK IMAGES/VIDEO</t>
  </si>
  <si>
    <t xml:space="preserve">MUSIC RIGHTS </t>
  </si>
  <si>
    <t>Hours</t>
  </si>
  <si>
    <t>Days</t>
  </si>
  <si>
    <t>Weeks</t>
  </si>
  <si>
    <t>Months</t>
  </si>
  <si>
    <t>FINANCING</t>
  </si>
  <si>
    <r>
      <t>Source of Financing</t>
    </r>
    <r>
      <rPr>
        <sz val="11"/>
        <rFont val="Arial"/>
        <family val="2"/>
      </rPr>
      <t xml:space="preserve">                                                               (add more lines if necessary)</t>
    </r>
  </si>
  <si>
    <t>Confirmed? (yes/no)</t>
  </si>
  <si>
    <t>% of Budget</t>
  </si>
  <si>
    <t>Type of Financing</t>
  </si>
  <si>
    <t>Total Financing</t>
  </si>
  <si>
    <t>Advance</t>
  </si>
  <si>
    <t>Investment</t>
  </si>
  <si>
    <t>Deferral</t>
  </si>
  <si>
    <t>Contribution</t>
  </si>
  <si>
    <t>Grant</t>
  </si>
  <si>
    <t>Loan</t>
  </si>
  <si>
    <t>Facilities and Services</t>
  </si>
  <si>
    <t>Licence</t>
  </si>
  <si>
    <t>Barter Deal</t>
  </si>
  <si>
    <t>Minimum Guarantee</t>
  </si>
  <si>
    <t>Sponsorship</t>
  </si>
  <si>
    <t>Other (specify)</t>
  </si>
  <si>
    <t>(Pre-Launch-to-completion. Pre-Launch refers to the first day marketing or promotion lands in market)</t>
  </si>
  <si>
    <t>POST-LAUNCH BUDGET</t>
  </si>
  <si>
    <t>POST-LAUNCH SCHEDULE/TIMELINE:</t>
  </si>
  <si>
    <t>TOTAL POST-LAUNCH COSTS</t>
  </si>
  <si>
    <t>EQUIPMENT RELATED TO POST-LAUNCH</t>
  </si>
  <si>
    <t>TOTAL EQUIPMENT RELATED TO POST-LAUNCH</t>
  </si>
  <si>
    <t>POST-LAUNCH
Detail</t>
  </si>
  <si>
    <t>POST-LAUNCH FINANCING</t>
  </si>
  <si>
    <t>Transactions by all Parties</t>
  </si>
  <si>
    <t>Parent or Applicant Company</t>
  </si>
  <si>
    <t>Subsidiary Company</t>
  </si>
  <si>
    <t>Shareholders of Parent or Applicant Company</t>
  </si>
  <si>
    <t>Shareholders of Subsidiary Company</t>
  </si>
  <si>
    <t>Immediate family members (spouse, children)</t>
  </si>
  <si>
    <t>Managers or employees of Parent or Applicant Company</t>
  </si>
  <si>
    <t>Managers or employees of Subsidiary Company</t>
  </si>
  <si>
    <t>Broadcaster affiliated to the Applicant (excluding Broadcaster's services)</t>
  </si>
  <si>
    <t>Significant Influence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</si>
</sst>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(&quot;$&quot;* #,##0_);_(&quot;$&quot;* \(#,##0\);_(&quot;$&quot;* &quot;-&quot;_);_(@_)"/>
    <numFmt numFmtId="168" formatCode="[$$-1009]#,##0"/>
    <numFmt numFmtId="169" formatCode="&quot;$&quot;#,##0.00;[Red]&quot;$&quot;#,##0.00"/>
    <numFmt numFmtId="170" formatCode="&quot;$&quot;#,##0.00"/>
    <numFmt numFmtId="171" formatCode="[$-F400]h:mm:ss\ AM/PM"/>
  </numFmts>
  <fonts count="29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9.5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i/>
      <sz val="11"/>
      <name val="Arial"/>
      <family val="2"/>
    </font>
    <font>
      <b/>
      <u/>
      <sz val="10"/>
      <color theme="10"/>
      <name val="Arial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rgb="FF000000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30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49" fontId="0" fillId="0" borderId="0" xfId="0" applyNumberForma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1" fillId="0" borderId="0" xfId="0" applyFont="1"/>
    <xf numFmtId="2" fontId="3" fillId="0" borderId="1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5" fillId="4" borderId="1" xfId="0" applyFont="1" applyFill="1" applyBorder="1"/>
    <xf numFmtId="0" fontId="5" fillId="4" borderId="0" xfId="0" applyFont="1" applyFill="1"/>
    <xf numFmtId="0" fontId="3" fillId="0" borderId="2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14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5" borderId="0" xfId="0" applyFont="1" applyFill="1"/>
    <xf numFmtId="0" fontId="3" fillId="4" borderId="1" xfId="0" applyFont="1" applyFill="1" applyBorder="1"/>
    <xf numFmtId="169" fontId="3" fillId="3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170" fontId="5" fillId="3" borderId="1" xfId="0" applyNumberFormat="1" applyFont="1" applyFill="1" applyBorder="1" applyAlignment="1">
      <alignment vertical="center"/>
    </xf>
    <xf numFmtId="169" fontId="3" fillId="3" borderId="1" xfId="0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0" fontId="3" fillId="4" borderId="22" xfId="0" applyFont="1" applyFill="1" applyBorder="1"/>
    <xf numFmtId="0" fontId="3" fillId="0" borderId="4" xfId="0" applyFont="1" applyBorder="1" applyAlignment="1">
      <alignment horizontal="center" vertical="center"/>
    </xf>
    <xf numFmtId="49" fontId="20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5" fillId="6" borderId="2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5" fillId="6" borderId="0" xfId="0" applyFont="1" applyFill="1" applyAlignment="1">
      <alignment vertical="center"/>
    </xf>
    <xf numFmtId="0" fontId="5" fillId="6" borderId="6" xfId="0" applyFont="1" applyFill="1" applyBorder="1" applyAlignment="1">
      <alignment horizontal="center"/>
    </xf>
    <xf numFmtId="168" fontId="3" fillId="6" borderId="1" xfId="0" applyNumberFormat="1" applyFont="1" applyFill="1" applyBorder="1"/>
    <xf numFmtId="0" fontId="5" fillId="6" borderId="6" xfId="0" applyFont="1" applyFill="1" applyBorder="1" applyAlignment="1">
      <alignment horizontal="left"/>
    </xf>
    <xf numFmtId="0" fontId="5" fillId="6" borderId="6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horizontal="center" vertical="top" wrapText="1"/>
    </xf>
    <xf numFmtId="168" fontId="3" fillId="6" borderId="12" xfId="0" applyNumberFormat="1" applyFont="1" applyFill="1" applyBorder="1"/>
    <xf numFmtId="168" fontId="5" fillId="6" borderId="15" xfId="0" applyNumberFormat="1" applyFont="1" applyFill="1" applyBorder="1"/>
    <xf numFmtId="0" fontId="16" fillId="6" borderId="0" xfId="0" applyFont="1" applyFill="1"/>
    <xf numFmtId="0" fontId="3" fillId="6" borderId="0" xfId="0" applyFont="1" applyFill="1"/>
    <xf numFmtId="0" fontId="5" fillId="6" borderId="1" xfId="0" applyFont="1" applyFill="1" applyBorder="1" applyAlignment="1">
      <alignment horizontal="center"/>
    </xf>
    <xf numFmtId="0" fontId="5" fillId="6" borderId="0" xfId="0" applyFont="1" applyFill="1"/>
    <xf numFmtId="0" fontId="15" fillId="6" borderId="17" xfId="0" applyFont="1" applyFill="1" applyBorder="1" applyAlignment="1">
      <alignment horizontal="justify" vertical="top" wrapText="1"/>
    </xf>
    <xf numFmtId="0" fontId="3" fillId="6" borderId="0" xfId="0" applyFont="1" applyFill="1" applyAlignment="1">
      <alignment horizontal="justify" vertical="top" wrapText="1"/>
    </xf>
    <xf numFmtId="0" fontId="15" fillId="6" borderId="0" xfId="0" applyFont="1" applyFill="1" applyAlignment="1">
      <alignment horizontal="justify" vertical="top" wrapText="1"/>
    </xf>
    <xf numFmtId="0" fontId="26" fillId="6" borderId="0" xfId="0" applyFont="1" applyFill="1" applyAlignment="1">
      <alignment horizontal="justify" vertical="top" wrapText="1"/>
    </xf>
    <xf numFmtId="0" fontId="14" fillId="6" borderId="0" xfId="0" applyFont="1" applyFill="1" applyAlignment="1">
      <alignment horizontal="justify" vertical="top" wrapText="1"/>
    </xf>
    <xf numFmtId="0" fontId="14" fillId="6" borderId="0" xfId="0" applyFont="1" applyFill="1"/>
    <xf numFmtId="0" fontId="28" fillId="6" borderId="0" xfId="0" applyFont="1" applyFill="1" applyAlignment="1">
      <alignment horizontal="left" vertical="center" indent="4"/>
    </xf>
    <xf numFmtId="0" fontId="3" fillId="3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0" fillId="4" borderId="0" xfId="0" applyFill="1"/>
    <xf numFmtId="0" fontId="3" fillId="4" borderId="0" xfId="0" applyFont="1" applyFill="1"/>
    <xf numFmtId="0" fontId="5" fillId="4" borderId="1" xfId="0" applyFont="1" applyFill="1" applyBorder="1" applyAlignment="1">
      <alignment horizontal="left"/>
    </xf>
    <xf numFmtId="0" fontId="2" fillId="4" borderId="0" xfId="0" applyFont="1" applyFill="1"/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0" fillId="4" borderId="0" xfId="0" applyFont="1" applyFill="1"/>
    <xf numFmtId="0" fontId="14" fillId="4" borderId="0" xfId="0" applyFont="1" applyFill="1"/>
    <xf numFmtId="0" fontId="4" fillId="4" borderId="0" xfId="0" applyFont="1" applyFill="1"/>
    <xf numFmtId="49" fontId="3" fillId="4" borderId="0" xfId="0" applyNumberFormat="1" applyFont="1" applyFill="1" applyAlignment="1">
      <alignment horizontal="center"/>
    </xf>
    <xf numFmtId="3" fontId="4" fillId="4" borderId="0" xfId="0" applyNumberFormat="1" applyFont="1" applyFill="1"/>
    <xf numFmtId="49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3" fontId="10" fillId="4" borderId="4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69" fontId="3" fillId="4" borderId="0" xfId="0" applyNumberFormat="1" applyFont="1" applyFill="1"/>
    <xf numFmtId="169" fontId="6" fillId="4" borderId="1" xfId="0" applyNumberFormat="1" applyFont="1" applyFill="1" applyBorder="1" applyAlignment="1">
      <alignment horizontal="center"/>
    </xf>
    <xf numFmtId="169" fontId="3" fillId="4" borderId="1" xfId="0" applyNumberFormat="1" applyFont="1" applyFill="1" applyBorder="1"/>
    <xf numFmtId="0" fontId="3" fillId="4" borderId="2" xfId="0" applyFont="1" applyFill="1" applyBorder="1" applyAlignment="1">
      <alignment vertical="center"/>
    </xf>
    <xf numFmtId="170" fontId="3" fillId="4" borderId="1" xfId="2" applyNumberFormat="1" applyFont="1" applyFill="1" applyBorder="1" applyAlignment="1" applyProtection="1">
      <alignment horizontal="right" vertical="center"/>
    </xf>
    <xf numFmtId="169" fontId="3" fillId="4" borderId="1" xfId="0" applyNumberFormat="1" applyFont="1" applyFill="1" applyBorder="1" applyAlignment="1">
      <alignment horizontal="right"/>
    </xf>
    <xf numFmtId="169" fontId="3" fillId="4" borderId="0" xfId="0" applyNumberFormat="1" applyFont="1" applyFill="1" applyAlignment="1">
      <alignment horizontal="right"/>
    </xf>
    <xf numFmtId="170" fontId="3" fillId="4" borderId="1" xfId="2" applyNumberFormat="1" applyFont="1" applyFill="1" applyBorder="1" applyAlignment="1"/>
    <xf numFmtId="169" fontId="3" fillId="4" borderId="1" xfId="1" applyNumberFormat="1" applyFont="1" applyFill="1" applyBorder="1" applyAlignment="1">
      <alignment horizontal="right"/>
    </xf>
    <xf numFmtId="170" fontId="3" fillId="4" borderId="1" xfId="2" applyNumberFormat="1" applyFont="1" applyFill="1" applyBorder="1" applyAlignment="1" applyProtection="1">
      <alignment vertical="center"/>
    </xf>
    <xf numFmtId="170" fontId="3" fillId="4" borderId="22" xfId="1" applyNumberFormat="1" applyFont="1" applyFill="1" applyBorder="1" applyAlignment="1">
      <alignment horizontal="right"/>
    </xf>
    <xf numFmtId="169" fontId="3" fillId="4" borderId="22" xfId="0" applyNumberFormat="1" applyFont="1" applyFill="1" applyBorder="1" applyAlignment="1">
      <alignment horizontal="right"/>
    </xf>
    <xf numFmtId="169" fontId="3" fillId="4" borderId="22" xfId="1" applyNumberFormat="1" applyFont="1" applyFill="1" applyBorder="1" applyAlignment="1">
      <alignment horizontal="right"/>
    </xf>
    <xf numFmtId="49" fontId="14" fillId="4" borderId="1" xfId="0" applyNumberFormat="1" applyFont="1" applyFill="1" applyBorder="1" applyAlignment="1">
      <alignment horizontal="center"/>
    </xf>
    <xf numFmtId="0" fontId="10" fillId="4" borderId="6" xfId="0" applyFont="1" applyFill="1" applyBorder="1"/>
    <xf numFmtId="169" fontId="5" fillId="4" borderId="6" xfId="2" applyNumberFormat="1" applyFont="1" applyFill="1" applyBorder="1" applyAlignment="1">
      <alignment horizontal="right"/>
    </xf>
    <xf numFmtId="169" fontId="5" fillId="4" borderId="0" xfId="2" applyNumberFormat="1" applyFont="1" applyFill="1" applyBorder="1" applyAlignment="1">
      <alignment horizontal="right"/>
    </xf>
    <xf numFmtId="169" fontId="5" fillId="4" borderId="1" xfId="2" applyNumberFormat="1" applyFont="1" applyFill="1" applyBorder="1" applyAlignment="1">
      <alignment horizontal="right"/>
    </xf>
    <xf numFmtId="169" fontId="5" fillId="4" borderId="0" xfId="0" applyNumberFormat="1" applyFont="1" applyFill="1" applyAlignment="1">
      <alignment horizontal="right"/>
    </xf>
    <xf numFmtId="169" fontId="5" fillId="4" borderId="1" xfId="0" applyNumberFormat="1" applyFont="1" applyFill="1" applyBorder="1" applyAlignment="1">
      <alignment horizontal="right"/>
    </xf>
    <xf numFmtId="169" fontId="3" fillId="4" borderId="1" xfId="2" applyNumberFormat="1" applyFont="1" applyFill="1" applyBorder="1" applyAlignment="1">
      <alignment horizontal="right"/>
    </xf>
    <xf numFmtId="170" fontId="3" fillId="4" borderId="1" xfId="2" applyNumberFormat="1" applyFont="1" applyFill="1" applyBorder="1" applyAlignment="1">
      <alignment horizontal="right"/>
    </xf>
    <xf numFmtId="0" fontId="3" fillId="4" borderId="30" xfId="0" applyFont="1" applyFill="1" applyBorder="1"/>
    <xf numFmtId="170" fontId="3" fillId="4" borderId="30" xfId="1" applyNumberFormat="1" applyFont="1" applyFill="1" applyBorder="1" applyAlignment="1">
      <alignment horizontal="right"/>
    </xf>
    <xf numFmtId="169" fontId="3" fillId="4" borderId="30" xfId="2" applyNumberFormat="1" applyFont="1" applyFill="1" applyBorder="1" applyAlignment="1">
      <alignment horizontal="right"/>
    </xf>
    <xf numFmtId="0" fontId="10" fillId="4" borderId="25" xfId="0" applyFont="1" applyFill="1" applyBorder="1"/>
    <xf numFmtId="169" fontId="5" fillId="4" borderId="25" xfId="2" applyNumberFormat="1" applyFont="1" applyFill="1" applyBorder="1" applyAlignment="1">
      <alignment horizontal="right"/>
    </xf>
    <xf numFmtId="0" fontId="3" fillId="4" borderId="6" xfId="0" applyFont="1" applyFill="1" applyBorder="1"/>
    <xf numFmtId="169" fontId="5" fillId="4" borderId="6" xfId="0" applyNumberFormat="1" applyFont="1" applyFill="1" applyBorder="1" applyAlignment="1">
      <alignment horizontal="right"/>
    </xf>
    <xf numFmtId="169" fontId="3" fillId="4" borderId="6" xfId="1" applyNumberFormat="1" applyFont="1" applyFill="1" applyBorder="1" applyAlignment="1">
      <alignment horizontal="right"/>
    </xf>
    <xf numFmtId="49" fontId="3" fillId="4" borderId="12" xfId="0" applyNumberFormat="1" applyFont="1" applyFill="1" applyBorder="1" applyAlignment="1">
      <alignment horizontal="center"/>
    </xf>
    <xf numFmtId="0" fontId="3" fillId="4" borderId="12" xfId="0" applyFont="1" applyFill="1" applyBorder="1"/>
    <xf numFmtId="169" fontId="3" fillId="4" borderId="12" xfId="0" applyNumberFormat="1" applyFont="1" applyFill="1" applyBorder="1" applyAlignment="1">
      <alignment horizontal="right"/>
    </xf>
    <xf numFmtId="49" fontId="10" fillId="4" borderId="13" xfId="0" applyNumberFormat="1" applyFont="1" applyFill="1" applyBorder="1" applyAlignment="1">
      <alignment horizontal="center"/>
    </xf>
    <xf numFmtId="0" fontId="10" fillId="4" borderId="14" xfId="0" applyFont="1" applyFill="1" applyBorder="1"/>
    <xf numFmtId="169" fontId="10" fillId="4" borderId="14" xfId="2" applyNumberFormat="1" applyFont="1" applyFill="1" applyBorder="1" applyAlignment="1">
      <alignment horizontal="right"/>
    </xf>
    <xf numFmtId="169" fontId="10" fillId="4" borderId="15" xfId="2" applyNumberFormat="1" applyFont="1" applyFill="1" applyBorder="1" applyAlignment="1">
      <alignment horizontal="right"/>
    </xf>
    <xf numFmtId="169" fontId="5" fillId="4" borderId="13" xfId="2" applyNumberFormat="1" applyFont="1" applyFill="1" applyBorder="1" applyAlignment="1">
      <alignment horizontal="right"/>
    </xf>
    <xf numFmtId="49" fontId="2" fillId="4" borderId="0" xfId="0" applyNumberFormat="1" applyFont="1" applyFill="1" applyAlignment="1">
      <alignment horizontal="center"/>
    </xf>
    <xf numFmtId="168" fontId="2" fillId="4" borderId="0" xfId="0" applyNumberFormat="1" applyFont="1" applyFill="1"/>
    <xf numFmtId="0" fontId="6" fillId="4" borderId="0" xfId="0" applyFont="1" applyFill="1" applyAlignment="1">
      <alignment horizontal="center"/>
    </xf>
    <xf numFmtId="9" fontId="5" fillId="4" borderId="0" xfId="233" applyFont="1" applyFill="1"/>
    <xf numFmtId="0" fontId="21" fillId="4" borderId="0" xfId="0" applyFont="1" applyFill="1"/>
    <xf numFmtId="49" fontId="22" fillId="4" borderId="0" xfId="0" applyNumberFormat="1" applyFont="1" applyFill="1" applyAlignment="1">
      <alignment wrapText="1"/>
    </xf>
    <xf numFmtId="2" fontId="3" fillId="4" borderId="0" xfId="0" applyNumberFormat="1" applyFont="1" applyFill="1"/>
    <xf numFmtId="0" fontId="12" fillId="4" borderId="0" xfId="0" applyFont="1" applyFill="1" applyAlignment="1">
      <alignment horizontal="right"/>
    </xf>
    <xf numFmtId="2" fontId="5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0" xfId="0" applyFont="1" applyFill="1"/>
    <xf numFmtId="0" fontId="3" fillId="4" borderId="9" xfId="0" applyFont="1" applyFill="1" applyBorder="1" applyAlignment="1">
      <alignment horizontal="center" vertical="center"/>
    </xf>
    <xf numFmtId="2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167" fontId="3" fillId="4" borderId="4" xfId="0" applyNumberFormat="1" applyFont="1" applyFill="1" applyBorder="1" applyAlignment="1">
      <alignment horizontal="center" vertical="center"/>
    </xf>
    <xf numFmtId="169" fontId="3" fillId="4" borderId="1" xfId="0" applyNumberFormat="1" applyFont="1" applyFill="1" applyBorder="1" applyAlignment="1">
      <alignment horizontal="right" vertical="center"/>
    </xf>
    <xf numFmtId="169" fontId="3" fillId="8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vertical="center"/>
    </xf>
    <xf numFmtId="169" fontId="5" fillId="4" borderId="5" xfId="0" applyNumberFormat="1" applyFont="1" applyFill="1" applyBorder="1" applyAlignment="1">
      <alignment horizontal="right" vertical="center"/>
    </xf>
    <xf numFmtId="49" fontId="0" fillId="4" borderId="0" xfId="0" applyNumberFormat="1" applyFill="1"/>
    <xf numFmtId="0" fontId="3" fillId="4" borderId="21" xfId="0" applyFont="1" applyFill="1" applyBorder="1"/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wrapText="1"/>
    </xf>
    <xf numFmtId="2" fontId="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169" fontId="5" fillId="4" borderId="0" xfId="0" applyNumberFormat="1" applyFont="1" applyFill="1" applyAlignment="1">
      <alignment horizontal="righ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71" fontId="3" fillId="4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right" vertical="center"/>
    </xf>
    <xf numFmtId="164" fontId="3" fillId="9" borderId="1" xfId="0" applyNumberFormat="1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164" fontId="5" fillId="9" borderId="1" xfId="0" applyNumberFormat="1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164" fontId="5" fillId="9" borderId="0" xfId="0" applyNumberFormat="1" applyFont="1" applyFill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169" fontId="3" fillId="8" borderId="1" xfId="0" applyNumberFormat="1" applyFont="1" applyFill="1" applyBorder="1" applyAlignment="1">
      <alignment vertical="center"/>
    </xf>
    <xf numFmtId="169" fontId="3" fillId="8" borderId="12" xfId="0" applyNumberFormat="1" applyFont="1" applyFill="1" applyBorder="1" applyAlignment="1">
      <alignment vertical="center"/>
    </xf>
    <xf numFmtId="169" fontId="5" fillId="4" borderId="28" xfId="0" applyNumberFormat="1" applyFont="1" applyFill="1" applyBorder="1"/>
    <xf numFmtId="0" fontId="5" fillId="4" borderId="0" xfId="0" applyFont="1" applyFill="1" applyAlignment="1">
      <alignment horizontal="left" vertical="center"/>
    </xf>
    <xf numFmtId="169" fontId="5" fillId="4" borderId="0" xfId="0" applyNumberFormat="1" applyFont="1" applyFill="1"/>
    <xf numFmtId="0" fontId="5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5" fillId="4" borderId="8" xfId="0" applyFont="1" applyFill="1" applyBorder="1"/>
    <xf numFmtId="164" fontId="3" fillId="9" borderId="1" xfId="0" applyNumberFormat="1" applyFont="1" applyFill="1" applyBorder="1" applyAlignment="1">
      <alignment horizontal="right" vertical="center"/>
    </xf>
    <xf numFmtId="0" fontId="5" fillId="4" borderId="28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2" fontId="0" fillId="4" borderId="0" xfId="0" applyNumberFormat="1" applyFill="1"/>
    <xf numFmtId="0" fontId="10" fillId="4" borderId="1" xfId="0" applyFont="1" applyFill="1" applyBorder="1" applyAlignment="1">
      <alignment vertical="top" wrapText="1"/>
    </xf>
    <xf numFmtId="168" fontId="1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0" fontId="10" fillId="4" borderId="1" xfId="0" applyNumberFormat="1" applyFont="1" applyFill="1" applyBorder="1" applyAlignment="1">
      <alignment horizontal="center" vertical="top" wrapText="1"/>
    </xf>
    <xf numFmtId="168" fontId="3" fillId="4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10" fontId="3" fillId="4" borderId="1" xfId="0" applyNumberFormat="1" applyFont="1" applyFill="1" applyBorder="1"/>
    <xf numFmtId="168" fontId="3" fillId="4" borderId="12" xfId="0" applyNumberFormat="1" applyFont="1" applyFill="1" applyBorder="1"/>
    <xf numFmtId="0" fontId="10" fillId="4" borderId="13" xfId="0" applyFont="1" applyFill="1" applyBorder="1"/>
    <xf numFmtId="168" fontId="10" fillId="4" borderId="14" xfId="0" applyNumberFormat="1" applyFont="1" applyFill="1" applyBorder="1"/>
    <xf numFmtId="10" fontId="10" fillId="4" borderId="14" xfId="0" applyNumberFormat="1" applyFont="1" applyFill="1" applyBorder="1"/>
    <xf numFmtId="0" fontId="10" fillId="4" borderId="15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5" fillId="4" borderId="12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3" fillId="4" borderId="10" xfId="0" applyFont="1" applyFill="1" applyBorder="1"/>
    <xf numFmtId="0" fontId="3" fillId="4" borderId="11" xfId="0" applyFont="1" applyFill="1" applyBorder="1"/>
    <xf numFmtId="0" fontId="3" fillId="4" borderId="7" xfId="0" applyFont="1" applyFill="1" applyBorder="1"/>
    <xf numFmtId="0" fontId="3" fillId="4" borderId="9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0" fillId="4" borderId="5" xfId="0" applyFill="1" applyBorder="1"/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center" wrapText="1"/>
    </xf>
    <xf numFmtId="0" fontId="3" fillId="4" borderId="23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3" fillId="6" borderId="3" xfId="0" applyFont="1" applyFill="1" applyBorder="1"/>
    <xf numFmtId="0" fontId="3" fillId="6" borderId="4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5" fillId="7" borderId="24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15" fillId="7" borderId="27" xfId="0" applyFont="1" applyFill="1" applyBorder="1" applyAlignment="1">
      <alignment horizontal="left" vertical="top" wrapText="1"/>
    </xf>
    <xf numFmtId="0" fontId="15" fillId="7" borderId="0" xfId="0" applyFont="1" applyFill="1" applyAlignment="1">
      <alignment horizontal="left" vertical="top" wrapText="1"/>
    </xf>
    <xf numFmtId="0" fontId="15" fillId="7" borderId="21" xfId="0" applyFont="1" applyFill="1" applyBorder="1" applyAlignment="1">
      <alignment horizontal="left" vertical="top" wrapText="1"/>
    </xf>
    <xf numFmtId="0" fontId="15" fillId="7" borderId="7" xfId="0" applyFont="1" applyFill="1" applyBorder="1" applyAlignment="1">
      <alignment horizontal="left" vertical="top" wrapText="1"/>
    </xf>
    <xf numFmtId="0" fontId="15" fillId="7" borderId="8" xfId="0" applyFont="1" applyFill="1" applyBorder="1" applyAlignment="1">
      <alignment horizontal="left" vertical="top" wrapText="1"/>
    </xf>
    <xf numFmtId="0" fontId="15" fillId="7" borderId="9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0" fontId="5" fillId="7" borderId="10" xfId="0" applyFont="1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5" fillId="7" borderId="11" xfId="0" applyFont="1" applyFill="1" applyBorder="1" applyAlignment="1">
      <alignment wrapText="1"/>
    </xf>
    <xf numFmtId="0" fontId="15" fillId="7" borderId="27" xfId="0" applyFont="1" applyFill="1" applyBorder="1" applyAlignment="1">
      <alignment horizontal="left" wrapText="1"/>
    </xf>
    <xf numFmtId="0" fontId="15" fillId="7" borderId="0" xfId="0" applyFont="1" applyFill="1" applyAlignment="1">
      <alignment horizontal="left" wrapText="1"/>
    </xf>
    <xf numFmtId="0" fontId="15" fillId="7" borderId="21" xfId="0" applyFont="1" applyFill="1" applyBorder="1" applyAlignment="1">
      <alignment horizontal="left" wrapText="1"/>
    </xf>
    <xf numFmtId="0" fontId="5" fillId="6" borderId="4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49" fontId="3" fillId="6" borderId="4" xfId="0" applyNumberFormat="1" applyFont="1" applyFill="1" applyBorder="1" applyAlignment="1">
      <alignment horizontal="left"/>
    </xf>
    <xf numFmtId="49" fontId="3" fillId="6" borderId="5" xfId="0" applyNumberFormat="1" applyFont="1" applyFill="1" applyBorder="1" applyAlignment="1">
      <alignment horizontal="left"/>
    </xf>
    <xf numFmtId="0" fontId="27" fillId="6" borderId="0" xfId="306" applyFont="1" applyFill="1" applyAlignment="1">
      <alignment horizontal="left"/>
    </xf>
    <xf numFmtId="49" fontId="3" fillId="6" borderId="10" xfId="0" applyNumberFormat="1" applyFont="1" applyFill="1" applyBorder="1" applyAlignment="1">
      <alignment horizontal="left"/>
    </xf>
    <xf numFmtId="49" fontId="3" fillId="6" borderId="11" xfId="0" applyNumberFormat="1" applyFont="1" applyFill="1" applyBorder="1" applyAlignment="1">
      <alignment horizontal="left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vertical="top" wrapText="1"/>
    </xf>
    <xf numFmtId="0" fontId="5" fillId="4" borderId="1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49" fontId="23" fillId="4" borderId="0" xfId="0" applyNumberFormat="1" applyFont="1" applyFill="1" applyAlignment="1">
      <alignment horizont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vertical="center"/>
    </xf>
    <xf numFmtId="0" fontId="5" fillId="9" borderId="29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49" fontId="0" fillId="4" borderId="0" xfId="0" applyNumberFormat="1" applyFill="1"/>
    <xf numFmtId="2" fontId="5" fillId="4" borderId="4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top"/>
    </xf>
    <xf numFmtId="0" fontId="3" fillId="8" borderId="6" xfId="0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0" fontId="3" fillId="9" borderId="4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0" fillId="0" borderId="0" xfId="0" applyNumberFormat="1"/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>
      <alignment horizontal="center" vertical="center"/>
    </xf>
  </cellXfs>
  <cellStyles count="307">
    <cellStyle name="Lien hypertexte" xfId="33" builtinId="8" hidden="1"/>
    <cellStyle name="Lien hypertexte" xfId="131" builtinId="8" hidden="1"/>
    <cellStyle name="Lien hypertexte" xfId="135" builtinId="8" hidden="1"/>
    <cellStyle name="Lien hypertexte" xfId="137" builtinId="8" hidden="1"/>
    <cellStyle name="Lien hypertexte" xfId="207" builtinId="8" hidden="1"/>
    <cellStyle name="Lien hypertexte" xfId="181" builtinId="8" hidden="1"/>
    <cellStyle name="Lien hypertexte" xfId="211" builtinId="8" hidden="1"/>
    <cellStyle name="Lien hypertexte" xfId="260" builtinId="8" hidden="1"/>
    <cellStyle name="Lien hypertexte" xfId="117" builtinId="8" hidden="1"/>
    <cellStyle name="Lien hypertexte" xfId="264" builtinId="8" hidden="1"/>
    <cellStyle name="Lien hypertexte" xfId="39" builtinId="8" hidden="1"/>
    <cellStyle name="Lien hypertexte" xfId="155" builtinId="8" hidden="1"/>
    <cellStyle name="Lien hypertexte" xfId="209" builtinId="8" hidden="1"/>
    <cellStyle name="Lien hypertexte" xfId="157" builtinId="8" hidden="1"/>
    <cellStyle name="Lien hypertexte" xfId="77" builtinId="8" hidden="1"/>
    <cellStyle name="Lien hypertexte" xfId="195" builtinId="8" hidden="1"/>
    <cellStyle name="Lien hypertexte" xfId="223" builtinId="8" hidden="1"/>
    <cellStyle name="Lien hypertexte" xfId="79" builtinId="8" hidden="1"/>
    <cellStyle name="Lien hypertexte" xfId="69" builtinId="8" hidden="1"/>
    <cellStyle name="Lien hypertexte" xfId="97" builtinId="8" hidden="1"/>
    <cellStyle name="Lien hypertexte" xfId="129" builtinId="8" hidden="1"/>
    <cellStyle name="Lien hypertexte" xfId="296" builtinId="8" hidden="1"/>
    <cellStyle name="Lien hypertexte" xfId="83" builtinId="8" hidden="1"/>
    <cellStyle name="Lien hypertexte" xfId="254" builtinId="8" hidden="1"/>
    <cellStyle name="Lien hypertexte" xfId="25" builtinId="8" hidden="1"/>
    <cellStyle name="Lien hypertexte" xfId="81" builtinId="8" hidden="1"/>
    <cellStyle name="Lien hypertexte" xfId="37" builtinId="8" hidden="1"/>
    <cellStyle name="Lien hypertexte" xfId="31" builtinId="8" hidden="1"/>
    <cellStyle name="Lien hypertexte" xfId="272" builtinId="8" hidden="1"/>
    <cellStyle name="Lien hypertexte" xfId="13" builtinId="8" hidden="1"/>
    <cellStyle name="Lien hypertexte" xfId="139" builtinId="8" hidden="1"/>
    <cellStyle name="Lien hypertexte" xfId="121" builtinId="8" hidden="1"/>
    <cellStyle name="Lien hypertexte" xfId="252" builtinId="8" hidden="1"/>
    <cellStyle name="Lien hypertexte" xfId="229" builtinId="8" hidden="1"/>
    <cellStyle name="Lien hypertexte" xfId="163" builtinId="8" hidden="1"/>
    <cellStyle name="Lien hypertexte" xfId="205" builtinId="8" hidden="1"/>
    <cellStyle name="Lien hypertexte" xfId="119" builtinId="8" hidden="1"/>
    <cellStyle name="Lien hypertexte" xfId="85" builtinId="8" hidden="1"/>
    <cellStyle name="Lien hypertexte" xfId="141" builtinId="8" hidden="1"/>
    <cellStyle name="Lien hypertexte" xfId="173" builtinId="8" hidden="1"/>
    <cellStyle name="Lien hypertexte" xfId="191" builtinId="8" hidden="1"/>
    <cellStyle name="Lien hypertexte" xfId="238" builtinId="8" hidden="1"/>
    <cellStyle name="Lien hypertexte" xfId="266" builtinId="8" hidden="1"/>
    <cellStyle name="Lien hypertexte" xfId="270" builtinId="8" hidden="1"/>
    <cellStyle name="Lien hypertexte" xfId="19" builtinId="8" hidden="1"/>
    <cellStyle name="Lien hypertexte" xfId="21" builtinId="8" hidden="1"/>
    <cellStyle name="Lien hypertexte" xfId="185" builtinId="8" hidden="1"/>
    <cellStyle name="Lien hypertexte" xfId="161" builtinId="8" hidden="1"/>
    <cellStyle name="Lien hypertexte" xfId="276" builtinId="8" hidden="1"/>
    <cellStyle name="Lien hypertexte" xfId="193" builtinId="8" hidden="1"/>
    <cellStyle name="Lien hypertexte" xfId="67" builtinId="8" hidden="1"/>
    <cellStyle name="Lien hypertexte" xfId="304" builtinId="8" hidden="1"/>
    <cellStyle name="Lien hypertexte" xfId="242" builtinId="8" hidden="1"/>
    <cellStyle name="Lien hypertexte" xfId="17" builtinId="8" hidden="1"/>
    <cellStyle name="Lien hypertexte" xfId="125" builtinId="8" hidden="1"/>
    <cellStyle name="Lien hypertexte" xfId="57" builtinId="8" hidden="1"/>
    <cellStyle name="Lien hypertexte" xfId="55" builtinId="8" hidden="1"/>
    <cellStyle name="Lien hypertexte" xfId="187" builtinId="8" hidden="1"/>
    <cellStyle name="Lien hypertexte" xfId="246" builtinId="8" hidden="1"/>
    <cellStyle name="Lien hypertexte" xfId="219" builtinId="8" hidden="1"/>
    <cellStyle name="Lien hypertexte" xfId="145" builtinId="8" hidden="1"/>
    <cellStyle name="Lien hypertexte" xfId="290" builtinId="8" hidden="1"/>
    <cellStyle name="Lien hypertexte" xfId="183" builtinId="8" hidden="1"/>
    <cellStyle name="Lien hypertexte" xfId="169" builtinId="8" hidden="1"/>
    <cellStyle name="Lien hypertexte" xfId="300" builtinId="8" hidden="1"/>
    <cellStyle name="Lien hypertexte" xfId="99" builtinId="8" hidden="1"/>
    <cellStyle name="Lien hypertexte" xfId="302" builtinId="8" hidden="1"/>
    <cellStyle name="Lien hypertexte" xfId="294" builtinId="8" hidden="1"/>
    <cellStyle name="Lien hypertexte" xfId="89" builtinId="8" hidden="1"/>
    <cellStyle name="Lien hypertexte" xfId="115" builtinId="8" hidden="1"/>
    <cellStyle name="Lien hypertexte" xfId="59" builtinId="8" hidden="1"/>
    <cellStyle name="Lien hypertexte" xfId="93" builtinId="8" hidden="1"/>
    <cellStyle name="Lien hypertexte" xfId="35" builtinId="8" hidden="1"/>
    <cellStyle name="Lien hypertexte" xfId="274" builtinId="8" hidden="1"/>
    <cellStyle name="Lien hypertexte" xfId="282" builtinId="8" hidden="1"/>
    <cellStyle name="Lien hypertexte" xfId="41" builtinId="8" hidden="1"/>
    <cellStyle name="Lien hypertexte" xfId="177" builtinId="8" hidden="1"/>
    <cellStyle name="Lien hypertexte" xfId="268" builtinId="8" hidden="1"/>
    <cellStyle name="Lien hypertexte" xfId="221" builtinId="8" hidden="1"/>
    <cellStyle name="Lien hypertexte" xfId="91" builtinId="8" hidden="1"/>
    <cellStyle name="Lien hypertexte" xfId="213" builtinId="8" hidden="1"/>
    <cellStyle name="Lien hypertexte" xfId="225" builtinId="8" hidden="1"/>
    <cellStyle name="Lien hypertexte" xfId="227" builtinId="8" hidden="1"/>
    <cellStyle name="Lien hypertexte" xfId="75" builtinId="8" hidden="1"/>
    <cellStyle name="Lien hypertexte" xfId="107" builtinId="8" hidden="1"/>
    <cellStyle name="Lien hypertexte" xfId="111" builtinId="8" hidden="1"/>
    <cellStyle name="Lien hypertexte" xfId="231" builtinId="8" hidden="1"/>
    <cellStyle name="Lien hypertexte" xfId="217" builtinId="8" hidden="1"/>
    <cellStyle name="Lien hypertexte" xfId="256" builtinId="8" hidden="1"/>
    <cellStyle name="Lien hypertexte" xfId="109" builtinId="8" hidden="1"/>
    <cellStyle name="Lien hypertexte" xfId="298" builtinId="8" hidden="1"/>
    <cellStyle name="Lien hypertexte" xfId="11" builtinId="8" hidden="1"/>
    <cellStyle name="Lien hypertexte" xfId="236" builtinId="8" hidden="1"/>
    <cellStyle name="Lien hypertexte" xfId="95" builtinId="8" hidden="1"/>
    <cellStyle name="Lien hypertexte" xfId="29" builtinId="8" hidden="1"/>
    <cellStyle name="Lien hypertexte" xfId="159" builtinId="8" hidden="1"/>
    <cellStyle name="Lien hypertexte" xfId="234" builtinId="8" hidden="1"/>
    <cellStyle name="Lien hypertexte" xfId="248" builtinId="8" hidden="1"/>
    <cellStyle name="Lien hypertexte" xfId="175" builtinId="8" hidden="1"/>
    <cellStyle name="Lien hypertexte" xfId="167" builtinId="8" hidden="1"/>
    <cellStyle name="Lien hypertexte" xfId="49" builtinId="8" hidden="1"/>
    <cellStyle name="Lien hypertexte" xfId="105" builtinId="8" hidden="1"/>
    <cellStyle name="Lien hypertexte" xfId="143" builtinId="8" hidden="1"/>
    <cellStyle name="Lien hypertexte" xfId="286" builtinId="8" hidden="1"/>
    <cellStyle name="Lien hypertexte" xfId="288" builtinId="8" hidden="1"/>
    <cellStyle name="Lien hypertexte" xfId="45" builtinId="8" hidden="1"/>
    <cellStyle name="Lien hypertexte" xfId="27" builtinId="8" hidden="1"/>
    <cellStyle name="Lien hypertexte" xfId="113" builtinId="8" hidden="1"/>
    <cellStyle name="Lien hypertexte" xfId="189" builtinId="8" hidden="1"/>
    <cellStyle name="Lien hypertexte" xfId="133" builtinId="8" hidden="1"/>
    <cellStyle name="Lien hypertexte" xfId="87" builtinId="8" hidden="1"/>
    <cellStyle name="Lien hypertexte" xfId="284" builtinId="8" hidden="1"/>
    <cellStyle name="Lien hypertexte" xfId="240" builtinId="8" hidden="1"/>
    <cellStyle name="Lien hypertexte" xfId="179" builtinId="8" hidden="1"/>
    <cellStyle name="Lien hypertexte" xfId="278" builtinId="8" hidden="1"/>
    <cellStyle name="Lien hypertexte" xfId="149" builtinId="8" hidden="1"/>
    <cellStyle name="Lien hypertexte" xfId="71" builtinId="8" hidden="1"/>
    <cellStyle name="Lien hypertexte" xfId="15" builtinId="8" hidden="1"/>
    <cellStyle name="Lien hypertexte" xfId="123" builtinId="8" hidden="1"/>
    <cellStyle name="Lien hypertexte" xfId="43" builtinId="8" hidden="1"/>
    <cellStyle name="Lien hypertexte" xfId="47" builtinId="8" hidden="1"/>
    <cellStyle name="Lien hypertexte" xfId="51" builtinId="8" hidden="1"/>
    <cellStyle name="Lien hypertexte" xfId="151" builtinId="8" hidden="1"/>
    <cellStyle name="Lien hypertexte" xfId="153" builtinId="8" hidden="1"/>
    <cellStyle name="Lien hypertexte" xfId="63" builtinId="8" hidden="1"/>
    <cellStyle name="Lien hypertexte" xfId="171" builtinId="8" hidden="1"/>
    <cellStyle name="Lien hypertexte" xfId="197" builtinId="8" hidden="1"/>
    <cellStyle name="Lien hypertexte" xfId="53" builtinId="8" hidden="1"/>
    <cellStyle name="Lien hypertexte" xfId="73" builtinId="8" hidden="1"/>
    <cellStyle name="Lien hypertexte" xfId="250" builtinId="8" hidden="1"/>
    <cellStyle name="Lien hypertexte" xfId="215" builtinId="8" hidden="1"/>
    <cellStyle name="Lien hypertexte" xfId="3" builtinId="8" hidden="1"/>
    <cellStyle name="Lien hypertexte" xfId="127" builtinId="8" hidden="1"/>
    <cellStyle name="Lien hypertexte" xfId="203" builtinId="8" hidden="1"/>
    <cellStyle name="Lien hypertexte" xfId="147" builtinId="8" hidden="1"/>
    <cellStyle name="Lien hypertexte" xfId="292" builtinId="8" hidden="1"/>
    <cellStyle name="Lien hypertexte" xfId="201" builtinId="8" hidden="1"/>
    <cellStyle name="Lien hypertexte" xfId="280" builtinId="8" hidden="1"/>
    <cellStyle name="Lien hypertexte" xfId="199" builtinId="8" hidden="1"/>
    <cellStyle name="Lien hypertexte" xfId="65" builtinId="8" hidden="1"/>
    <cellStyle name="Lien hypertexte" xfId="101" builtinId="8" hidden="1"/>
    <cellStyle name="Lien hypertexte" xfId="244" builtinId="8" hidden="1"/>
    <cellStyle name="Lien hypertexte" xfId="103" builtinId="8" hidden="1"/>
    <cellStyle name="Lien hypertexte" xfId="262" builtinId="8" hidden="1"/>
    <cellStyle name="Lien hypertexte" xfId="23" builtinId="8" hidden="1"/>
    <cellStyle name="Lien hypertexte" xfId="9" builtinId="8" hidden="1"/>
    <cellStyle name="Lien hypertexte" xfId="61" builtinId="8" hidden="1"/>
    <cellStyle name="Lien hypertexte" xfId="165" builtinId="8" hidden="1"/>
    <cellStyle name="Lien hypertexte" xfId="5" builtinId="8" hidden="1"/>
    <cellStyle name="Lien hypertexte" xfId="7" builtinId="8" hidden="1"/>
    <cellStyle name="Lien hypertexte" xfId="258" builtinId="8" hidden="1"/>
    <cellStyle name="Lien hypertexte" xfId="306" builtinId="8"/>
    <cellStyle name="Lien hypertexte visité" xfId="106" builtinId="9" hidden="1"/>
    <cellStyle name="Lien hypertexte visité" xfId="158" builtinId="9" hidden="1"/>
    <cellStyle name="Lien hypertexte visité" xfId="156" builtinId="9" hidden="1"/>
    <cellStyle name="Lien hypertexte visité" xfId="243" builtinId="9" hidden="1"/>
    <cellStyle name="Lien hypertexte visité" xfId="303" builtinId="9" hidden="1"/>
    <cellStyle name="Lien hypertexte visité" xfId="28" builtinId="9" hidden="1"/>
    <cellStyle name="Lien hypertexte visité" xfId="283" builtinId="9" hidden="1"/>
    <cellStyle name="Lien hypertexte visité" xfId="112" builtinId="9" hidden="1"/>
    <cellStyle name="Lien hypertexte visité" xfId="239" builtinId="9" hidden="1"/>
    <cellStyle name="Lien hypertexte visité" xfId="257" builtinId="9" hidden="1"/>
    <cellStyle name="Lien hypertexte visité" xfId="170" builtinId="9" hidden="1"/>
    <cellStyle name="Lien hypertexte visité" xfId="8" builtinId="9" hidden="1"/>
    <cellStyle name="Lien hypertexte visité" xfId="186" builtinId="9" hidden="1"/>
    <cellStyle name="Lien hypertexte visité" xfId="116" builtinId="9" hidden="1"/>
    <cellStyle name="Lien hypertexte visité" xfId="285" builtinId="9" hidden="1"/>
    <cellStyle name="Lien hypertexte visité" xfId="198" builtinId="9" hidden="1"/>
    <cellStyle name="Lien hypertexte visité" xfId="297" builtinId="9" hidden="1"/>
    <cellStyle name="Lien hypertexte visité" xfId="261" builtinId="9" hidden="1"/>
    <cellStyle name="Lien hypertexte visité" xfId="251" builtinId="9" hidden="1"/>
    <cellStyle name="Lien hypertexte visité" xfId="98" builtinId="9" hidden="1"/>
    <cellStyle name="Lien hypertexte visité" xfId="154" builtinId="9" hidden="1"/>
    <cellStyle name="Lien hypertexte visité" xfId="86" builtinId="9" hidden="1"/>
    <cellStyle name="Lien hypertexte visité" xfId="38" builtinId="9" hidden="1"/>
    <cellStyle name="Lien hypertexte visité" xfId="212" builtinId="9" hidden="1"/>
    <cellStyle name="Lien hypertexte visité" xfId="226" builtinId="9" hidden="1"/>
    <cellStyle name="Lien hypertexte visité" xfId="281" builtinId="9" hidden="1"/>
    <cellStyle name="Lien hypertexte visité" xfId="305" builtinId="9" hidden="1"/>
    <cellStyle name="Lien hypertexte visité" xfId="136" builtinId="9" hidden="1"/>
    <cellStyle name="Lien hypertexte visité" xfId="140" builtinId="9" hidden="1"/>
    <cellStyle name="Lien hypertexte visité" xfId="102" builtinId="9" hidden="1"/>
    <cellStyle name="Lien hypertexte visité" xfId="249" builtinId="9" hidden="1"/>
    <cellStyle name="Lien hypertexte visité" xfId="224" builtinId="9" hidden="1"/>
    <cellStyle name="Lien hypertexte visité" xfId="222" builtinId="9" hidden="1"/>
    <cellStyle name="Lien hypertexte visité" xfId="275" builtinId="9" hidden="1"/>
    <cellStyle name="Lien hypertexte visité" xfId="92" builtinId="9" hidden="1"/>
    <cellStyle name="Lien hypertexte visité" xfId="232" builtinId="9" hidden="1"/>
    <cellStyle name="Lien hypertexte visité" xfId="220" builtinId="9" hidden="1"/>
    <cellStyle name="Lien hypertexte visité" xfId="237" builtinId="9" hidden="1"/>
    <cellStyle name="Lien hypertexte visité" xfId="210" builtinId="9" hidden="1"/>
    <cellStyle name="Lien hypertexte visité" xfId="26" builtinId="9" hidden="1"/>
    <cellStyle name="Lien hypertexte visité" xfId="66" builtinId="9" hidden="1"/>
    <cellStyle name="Lien hypertexte visité" xfId="6" builtinId="9" hidden="1"/>
    <cellStyle name="Lien hypertexte visité" xfId="160" builtinId="9" hidden="1"/>
    <cellStyle name="Lien hypertexte visité" xfId="118" builtinId="9" hidden="1"/>
    <cellStyle name="Lien hypertexte visité" xfId="166" builtinId="9" hidden="1"/>
    <cellStyle name="Lien hypertexte visité" xfId="32" builtinId="9" hidden="1"/>
    <cellStyle name="Lien hypertexte visité" xfId="291" builtinId="9" hidden="1"/>
    <cellStyle name="Lien hypertexte visité" xfId="287" builtinId="9" hidden="1"/>
    <cellStyle name="Lien hypertexte visité" xfId="10" builtinId="9" hidden="1"/>
    <cellStyle name="Lien hypertexte visité" xfId="72" builtinId="9" hidden="1"/>
    <cellStyle name="Lien hypertexte visité" xfId="293" builtinId="9" hidden="1"/>
    <cellStyle name="Lien hypertexte visité" xfId="44" builtinId="9" hidden="1"/>
    <cellStyle name="Lien hypertexte visité" xfId="148" builtinId="9" hidden="1"/>
    <cellStyle name="Lien hypertexte visité" xfId="208" builtinId="9" hidden="1"/>
    <cellStyle name="Lien hypertexte visité" xfId="214" builtinId="9" hidden="1"/>
    <cellStyle name="Lien hypertexte visité" xfId="78" builtinId="9" hidden="1"/>
    <cellStyle name="Lien hypertexte visité" xfId="42" builtinId="9" hidden="1"/>
    <cellStyle name="Lien hypertexte visité" xfId="176" builtinId="9" hidden="1"/>
    <cellStyle name="Lien hypertexte visité" xfId="279" builtinId="9" hidden="1"/>
    <cellStyle name="Lien hypertexte visité" xfId="295" builtinId="9" hidden="1"/>
    <cellStyle name="Lien hypertexte visité" xfId="14" builtinId="9" hidden="1"/>
    <cellStyle name="Lien hypertexte visité" xfId="24" builtinId="9" hidden="1"/>
    <cellStyle name="Lien hypertexte visité" xfId="230" builtinId="9" hidden="1"/>
    <cellStyle name="Lien hypertexte visité" xfId="152" builtinId="9" hidden="1"/>
    <cellStyle name="Lien hypertexte visité" xfId="265" builtinId="9" hidden="1"/>
    <cellStyle name="Lien hypertexte visité" xfId="16" builtinId="9" hidden="1"/>
    <cellStyle name="Lien hypertexte visité" xfId="30" builtinId="9" hidden="1"/>
    <cellStyle name="Lien hypertexte visité" xfId="50" builtinId="9" hidden="1"/>
    <cellStyle name="Lien hypertexte visité" xfId="172" builtinId="9" hidden="1"/>
    <cellStyle name="Lien hypertexte visité" xfId="36" builtinId="9" hidden="1"/>
    <cellStyle name="Lien hypertexte visité" xfId="190" builtinId="9" hidden="1"/>
    <cellStyle name="Lien hypertexte visité" xfId="259" builtinId="9" hidden="1"/>
    <cellStyle name="Lien hypertexte visité" xfId="202" builtinId="9" hidden="1"/>
    <cellStyle name="Lien hypertexte visité" xfId="241" builtinId="9" hidden="1"/>
    <cellStyle name="Lien hypertexte visité" xfId="271" builtinId="9" hidden="1"/>
    <cellStyle name="Lien hypertexte visité" xfId="235" builtinId="9" hidden="1"/>
    <cellStyle name="Lien hypertexte visité" xfId="192" builtinId="9" hidden="1"/>
    <cellStyle name="Lien hypertexte visité" xfId="138" builtinId="9" hidden="1"/>
    <cellStyle name="Lien hypertexte visité" xfId="263" builtinId="9" hidden="1"/>
    <cellStyle name="Lien hypertexte visité" xfId="124" builtinId="9" hidden="1"/>
    <cellStyle name="Lien hypertexte visité" xfId="174" builtinId="9" hidden="1"/>
    <cellStyle name="Lien hypertexte visité" xfId="96" builtinId="9" hidden="1"/>
    <cellStyle name="Lien hypertexte visité" xfId="130" builtinId="9" hidden="1"/>
    <cellStyle name="Lien hypertexte visité" xfId="40" builtinId="9" hidden="1"/>
    <cellStyle name="Lien hypertexte visité" xfId="180" builtinId="9" hidden="1"/>
    <cellStyle name="Lien hypertexte visité" xfId="4" builtinId="9" hidden="1"/>
    <cellStyle name="Lien hypertexte visité" xfId="58" builtinId="9" hidden="1"/>
    <cellStyle name="Lien hypertexte visité" xfId="277" builtinId="9" hidden="1"/>
    <cellStyle name="Lien hypertexte visité" xfId="182" builtinId="9" hidden="1"/>
    <cellStyle name="Lien hypertexte visité" xfId="269" builtinId="9" hidden="1"/>
    <cellStyle name="Lien hypertexte visité" xfId="60" builtinId="9" hidden="1"/>
    <cellStyle name="Lien hypertexte visité" xfId="267" builtinId="9" hidden="1"/>
    <cellStyle name="Lien hypertexte visité" xfId="184" builtinId="9" hidden="1"/>
    <cellStyle name="Lien hypertexte visité" xfId="34" builtinId="9" hidden="1"/>
    <cellStyle name="Lien hypertexte visité" xfId="56" builtinId="9" hidden="1"/>
    <cellStyle name="Lien hypertexte visité" xfId="100" builtinId="9" hidden="1"/>
    <cellStyle name="Lien hypertexte visité" xfId="178" builtinId="9" hidden="1"/>
    <cellStyle name="Lien hypertexte visité" xfId="104" builtinId="9" hidden="1"/>
    <cellStyle name="Lien hypertexte visité" xfId="70" builtinId="9" hidden="1"/>
    <cellStyle name="Lien hypertexte visité" xfId="64" builtinId="9" hidden="1"/>
    <cellStyle name="Lien hypertexte visité" xfId="188" builtinId="9" hidden="1"/>
    <cellStyle name="Lien hypertexte visité" xfId="247" builtinId="9" hidden="1"/>
    <cellStyle name="Lien hypertexte visité" xfId="142" builtinId="9" hidden="1"/>
    <cellStyle name="Lien hypertexte visité" xfId="84" builtinId="9" hidden="1"/>
    <cellStyle name="Lien hypertexte visité" xfId="289" builtinId="9" hidden="1"/>
    <cellStyle name="Lien hypertexte visité" xfId="108" builtinId="9" hidden="1"/>
    <cellStyle name="Lien hypertexte visité" xfId="255" builtinId="9" hidden="1"/>
    <cellStyle name="Lien hypertexte visité" xfId="76" builtinId="9" hidden="1"/>
    <cellStyle name="Lien hypertexte visité" xfId="200" builtinId="9" hidden="1"/>
    <cellStyle name="Lien hypertexte visité" xfId="128" builtinId="9" hidden="1"/>
    <cellStyle name="Lien hypertexte visité" xfId="301" builtinId="9" hidden="1"/>
    <cellStyle name="Lien hypertexte visité" xfId="114" builtinId="9" hidden="1"/>
    <cellStyle name="Lien hypertexte visité" xfId="52" builtinId="9" hidden="1"/>
    <cellStyle name="Lien hypertexte visité" xfId="194" builtinId="9" hidden="1"/>
    <cellStyle name="Lien hypertexte visité" xfId="273" builtinId="9" hidden="1"/>
    <cellStyle name="Lien hypertexte visité" xfId="74" builtinId="9" hidden="1"/>
    <cellStyle name="Lien hypertexte visité" xfId="164" builtinId="9" hidden="1"/>
    <cellStyle name="Lien hypertexte visité" xfId="228" builtinId="9" hidden="1"/>
    <cellStyle name="Lien hypertexte visité" xfId="80" builtinId="9" hidden="1"/>
    <cellStyle name="Lien hypertexte visité" xfId="299" builtinId="9" hidden="1"/>
    <cellStyle name="Lien hypertexte visité" xfId="62" builtinId="9" hidden="1"/>
    <cellStyle name="Lien hypertexte visité" xfId="216" builtinId="9" hidden="1"/>
    <cellStyle name="Lien hypertexte visité" xfId="68" builtinId="9" hidden="1"/>
    <cellStyle name="Lien hypertexte visité" xfId="126" builtinId="9" hidden="1"/>
    <cellStyle name="Lien hypertexte visité" xfId="144" builtinId="9" hidden="1"/>
    <cellStyle name="Lien hypertexte visité" xfId="18" builtinId="9" hidden="1"/>
    <cellStyle name="Lien hypertexte visité" xfId="46" builtinId="9" hidden="1"/>
    <cellStyle name="Lien hypertexte visité" xfId="12" builtinId="9" hidden="1"/>
    <cellStyle name="Lien hypertexte visité" xfId="168" builtinId="9" hidden="1"/>
    <cellStyle name="Lien hypertexte visité" xfId="82" builtinId="9" hidden="1"/>
    <cellStyle name="Lien hypertexte visité" xfId="134" builtinId="9" hidden="1"/>
    <cellStyle name="Lien hypertexte visité" xfId="206" builtinId="9" hidden="1"/>
    <cellStyle name="Lien hypertexte visité" xfId="204" builtinId="9" hidden="1"/>
    <cellStyle name="Lien hypertexte visité" xfId="20" builtinId="9" hidden="1"/>
    <cellStyle name="Lien hypertexte visité" xfId="162" builtinId="9" hidden="1"/>
    <cellStyle name="Lien hypertexte visité" xfId="150" builtinId="9" hidden="1"/>
    <cellStyle name="Lien hypertexte visité" xfId="122" builtinId="9" hidden="1"/>
    <cellStyle name="Lien hypertexte visité" xfId="253" builtinId="9" hidden="1"/>
    <cellStyle name="Lien hypertexte visité" xfId="94" builtinId="9" hidden="1"/>
    <cellStyle name="Lien hypertexte visité" xfId="132" builtinId="9" hidden="1"/>
    <cellStyle name="Lien hypertexte visité" xfId="54" builtinId="9" hidden="1"/>
    <cellStyle name="Lien hypertexte visité" xfId="120" builtinId="9" hidden="1"/>
    <cellStyle name="Lien hypertexte visité" xfId="245" builtinId="9" hidden="1"/>
    <cellStyle name="Lien hypertexte visité" xfId="218" builtinId="9" hidden="1"/>
    <cellStyle name="Lien hypertexte visité" xfId="88" builtinId="9" hidden="1"/>
    <cellStyle name="Lien hypertexte visité" xfId="146" builtinId="9" hidden="1"/>
    <cellStyle name="Lien hypertexte visité" xfId="110" builtinId="9" hidden="1"/>
    <cellStyle name="Lien hypertexte visité" xfId="196" builtinId="9" hidden="1"/>
    <cellStyle name="Lien hypertexte visité" xfId="90" builtinId="9" hidden="1"/>
    <cellStyle name="Lien hypertexte visité" xfId="48" builtinId="9" hidden="1"/>
    <cellStyle name="Lien hypertexte visité" xfId="22" builtinId="9" hidden="1"/>
    <cellStyle name="Milliers" xfId="1" builtinId="3"/>
    <cellStyle name="Monétaire" xfId="2" builtinId="4"/>
    <cellStyle name="Normal" xfId="0" builtinId="0"/>
    <cellStyle name="Pourcentage" xfId="23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27517</xdr:colOff>
      <xdr:row>0</xdr:row>
      <xdr:rowOff>0</xdr:rowOff>
    </xdr:from>
    <xdr:to>
      <xdr:col>0</xdr:col>
      <xdr:colOff>1075267</xdr:colOff>
      <xdr:row>0</xdr:row>
      <xdr:rowOff>657225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08DCFFB-E950-4C21-AE63-7A87CCD4602B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7" y="0"/>
          <a:ext cx="104775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55033</xdr:colOff>
      <xdr:row>0</xdr:row>
      <xdr:rowOff>0</xdr:rowOff>
    </xdr:from>
    <xdr:to>
      <xdr:col>1</xdr:col>
      <xdr:colOff>213783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CBD4ED-9A54-4321-88CA-F956D204886C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33" y="0"/>
          <a:ext cx="941917" cy="592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42371</xdr:colOff>
      <xdr:row>0</xdr:row>
      <xdr:rowOff>0</xdr:rowOff>
    </xdr:from>
    <xdr:to>
      <xdr:col>1</xdr:col>
      <xdr:colOff>616528</xdr:colOff>
      <xdr:row>0</xdr:row>
      <xdr:rowOff>740030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8AC744-9678-4B98-8A60-D593524E1F13}"/>
            </a:ext>
            <a:ext uri="{147F2762-F138-4A5C-976F-8EAC2B608ADB}">
              <a16:predDERef xmlns:a16="http://schemas.microsoft.com/office/drawing/2014/main" pred="{5EB36C24-1BC8-481A-9DEC-7A7E12E9F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71" y="0"/>
          <a:ext cx="1172663" cy="7400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50800</xdr:rowOff>
    </xdr:from>
    <xdr:to>
      <xdr:col>1</xdr:col>
      <xdr:colOff>349250</xdr:colOff>
      <xdr:row>0</xdr:row>
      <xdr:rowOff>868898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0800"/>
          <a:ext cx="857250" cy="8180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971550</xdr:colOff>
      <xdr:row>0</xdr:row>
      <xdr:rowOff>561975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D25BCE-4D42-4C82-A3B7-A3AB249B8D6A}"/>
            </a:ext>
            <a:ext uri="{147F2762-F138-4A5C-976F-8EAC2B608ADB}">
              <a16:predDERef xmlns:a16="http://schemas.microsoft.com/office/drawing/2014/main" pre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0"/>
          <a:ext cx="904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view="pageLayout" zoomScaleNormal="90" workbookViewId="0">
      <selection activeCell="B4" sqref="B4:C4"/>
    </sheetView>
  </sheetViews>
  <sheetFormatPr baseColWidth="10" defaultColWidth="18.7109375" defaultRowHeight="13" x14ac:dyDescent="0.15"/>
  <cols>
    <col min="1" max="1" width="44.28515625" style="82" customWidth="1"/>
    <col min="2" max="2" width="30.140625" style="82" customWidth="1"/>
    <col min="3" max="3" width="21.85546875" style="82" customWidth="1"/>
    <col min="4" max="4" width="26.85546875" style="82" customWidth="1"/>
    <col min="5" max="16384" width="18.7109375" style="82"/>
  </cols>
  <sheetData>
    <row r="1" spans="1:5" ht="70.5" customHeight="1" thickBot="1" x14ac:dyDescent="0.25">
      <c r="A1" s="241" t="s">
        <v>57</v>
      </c>
      <c r="B1" s="242"/>
      <c r="C1" s="242"/>
    </row>
    <row r="2" spans="1:5" ht="21.75" customHeight="1" thickBot="1" x14ac:dyDescent="0.25">
      <c r="A2" s="243" t="s">
        <v>212</v>
      </c>
      <c r="B2" s="244"/>
      <c r="C2" s="245"/>
      <c r="D2" s="84"/>
      <c r="E2" s="84"/>
    </row>
    <row r="4" spans="1:5" ht="18" customHeight="1" x14ac:dyDescent="0.2">
      <c r="A4" s="83" t="s">
        <v>58</v>
      </c>
      <c r="B4" s="236"/>
      <c r="C4" s="238"/>
    </row>
    <row r="5" spans="1:5" ht="10.5" customHeight="1" x14ac:dyDescent="0.15"/>
    <row r="6" spans="1:5" ht="18" customHeight="1" x14ac:dyDescent="0.2">
      <c r="A6" s="83" t="s">
        <v>59</v>
      </c>
      <c r="B6" s="236"/>
      <c r="C6" s="238"/>
    </row>
    <row r="7" spans="1:5" ht="18" customHeight="1" x14ac:dyDescent="0.15">
      <c r="A7" s="83" t="s">
        <v>60</v>
      </c>
      <c r="B7" s="85"/>
      <c r="C7" s="86"/>
    </row>
    <row r="8" spans="1:5" ht="18" customHeight="1" x14ac:dyDescent="0.2">
      <c r="A8" s="83" t="s">
        <v>61</v>
      </c>
      <c r="B8" s="236"/>
      <c r="C8" s="238"/>
    </row>
    <row r="9" spans="1:5" ht="18" customHeight="1" x14ac:dyDescent="0.15">
      <c r="A9" s="21" t="s">
        <v>62</v>
      </c>
      <c r="B9" s="239"/>
      <c r="C9" s="240"/>
      <c r="D9" s="87"/>
    </row>
    <row r="10" spans="1:5" ht="18" customHeight="1" x14ac:dyDescent="0.15">
      <c r="A10" s="83" t="s">
        <v>63</v>
      </c>
      <c r="B10" s="239"/>
      <c r="C10" s="240"/>
      <c r="D10" s="87"/>
    </row>
    <row r="11" spans="1:5" ht="18" customHeight="1" x14ac:dyDescent="0.15">
      <c r="B11" s="239"/>
      <c r="C11" s="240"/>
      <c r="D11" s="87"/>
    </row>
    <row r="12" spans="1:5" ht="10.5" customHeight="1" x14ac:dyDescent="0.15"/>
    <row r="13" spans="1:5" ht="10.5" customHeight="1" x14ac:dyDescent="0.15"/>
    <row r="14" spans="1:5" ht="18" customHeight="1" x14ac:dyDescent="0.15">
      <c r="A14" s="88" t="s">
        <v>213</v>
      </c>
      <c r="B14" s="89" t="s">
        <v>64</v>
      </c>
      <c r="C14" s="89" t="s">
        <v>65</v>
      </c>
    </row>
    <row r="15" spans="1:5" ht="42" x14ac:dyDescent="0.15">
      <c r="A15" s="88"/>
      <c r="B15" s="90" t="s">
        <v>211</v>
      </c>
      <c r="C15" s="91" t="s">
        <v>66</v>
      </c>
    </row>
    <row r="16" spans="1:5" ht="18" customHeight="1" x14ac:dyDescent="0.15">
      <c r="A16" s="21"/>
      <c r="B16" s="31"/>
      <c r="C16" s="31"/>
    </row>
    <row r="17" spans="1:3" ht="18" customHeight="1" x14ac:dyDescent="0.15">
      <c r="A17" s="21"/>
      <c r="B17" s="31"/>
      <c r="C17" s="31"/>
    </row>
    <row r="18" spans="1:3" ht="18" customHeight="1" x14ac:dyDescent="0.15">
      <c r="A18" s="21"/>
      <c r="B18" s="31"/>
      <c r="C18" s="31"/>
    </row>
    <row r="19" spans="1:3" ht="10.5" customHeight="1" x14ac:dyDescent="0.15"/>
    <row r="20" spans="1:3" ht="18" customHeight="1" x14ac:dyDescent="0.15">
      <c r="A20" s="88" t="s">
        <v>67</v>
      </c>
      <c r="B20" s="239"/>
      <c r="C20" s="240"/>
    </row>
    <row r="21" spans="1:3" ht="18" customHeight="1" x14ac:dyDescent="0.15">
      <c r="A21" s="88" t="s">
        <v>68</v>
      </c>
      <c r="B21" s="236"/>
      <c r="C21" s="237"/>
    </row>
    <row r="22" spans="1:3" ht="18" customHeight="1" x14ac:dyDescent="0.15">
      <c r="A22" s="88" t="s">
        <v>69</v>
      </c>
      <c r="B22" s="239"/>
      <c r="C22" s="240"/>
    </row>
    <row r="23" spans="1:3" ht="18" customHeight="1" x14ac:dyDescent="0.15">
      <c r="A23" s="88" t="s">
        <v>70</v>
      </c>
      <c r="B23" s="239"/>
      <c r="C23" s="240"/>
    </row>
    <row r="24" spans="1:3" ht="18" customHeight="1" x14ac:dyDescent="0.15">
      <c r="A24" s="230" t="s">
        <v>71</v>
      </c>
      <c r="B24" s="232"/>
      <c r="C24" s="233"/>
    </row>
    <row r="25" spans="1:3" ht="18" customHeight="1" x14ac:dyDescent="0.15">
      <c r="A25" s="231"/>
      <c r="B25" s="234"/>
      <c r="C25" s="235"/>
    </row>
  </sheetData>
  <sheetProtection selectLockedCells="1"/>
  <mergeCells count="14">
    <mergeCell ref="A1:C1"/>
    <mergeCell ref="B23:C23"/>
    <mergeCell ref="A2:C2"/>
    <mergeCell ref="B4:C4"/>
    <mergeCell ref="B6:C6"/>
    <mergeCell ref="A24:A25"/>
    <mergeCell ref="B24:C25"/>
    <mergeCell ref="B21:C21"/>
    <mergeCell ref="B8:C8"/>
    <mergeCell ref="B9:C9"/>
    <mergeCell ref="B10:C10"/>
    <mergeCell ref="B11:C11"/>
    <mergeCell ref="B20:C20"/>
    <mergeCell ref="B22:C22"/>
  </mergeCells>
  <phoneticPr fontId="0" type="noConversion"/>
  <printOptions horizontalCentered="1"/>
  <pageMargins left="0.75000000000000011" right="0.75000000000000011" top="0.26874999999999999" bottom="0.71" header="0.51" footer="0.51"/>
  <pageSetup scale="86" orientation="landscape" horizontalDpi="300" verticalDpi="300" r:id="rId1"/>
  <headerFooter alignWithMargins="0">
    <oddFooter>&amp;C&amp;K000000Post-Launch Budget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view="pageLayout" zoomScaleNormal="100" workbookViewId="0">
      <selection activeCell="E5" sqref="E5"/>
    </sheetView>
  </sheetViews>
  <sheetFormatPr baseColWidth="10" defaultColWidth="8.7109375" defaultRowHeight="16" x14ac:dyDescent="0.2"/>
  <cols>
    <col min="2" max="2" width="33.28515625" customWidth="1"/>
    <col min="3" max="3" width="16" customWidth="1"/>
    <col min="4" max="4" width="33.42578125" customWidth="1"/>
    <col min="5" max="5" width="23.5703125" customWidth="1"/>
  </cols>
  <sheetData>
    <row r="1" spans="1:5" ht="46.5" customHeight="1" x14ac:dyDescent="0.2">
      <c r="A1" s="246"/>
      <c r="B1" s="246"/>
      <c r="C1" s="246"/>
      <c r="D1" s="246"/>
      <c r="E1" s="246"/>
    </row>
    <row r="2" spans="1:5" ht="19" customHeight="1" x14ac:dyDescent="0.2">
      <c r="A2" s="256" t="s">
        <v>219</v>
      </c>
      <c r="B2" s="256"/>
      <c r="C2" s="256"/>
      <c r="D2" s="256"/>
      <c r="E2" s="256"/>
    </row>
    <row r="3" spans="1:5" ht="15" customHeight="1" x14ac:dyDescent="0.2">
      <c r="A3" s="257" t="s">
        <v>38</v>
      </c>
      <c r="B3" s="257"/>
      <c r="C3" s="257"/>
      <c r="D3" s="257"/>
      <c r="E3" s="257"/>
    </row>
    <row r="4" spans="1:5" x14ac:dyDescent="0.2">
      <c r="A4" s="258"/>
      <c r="B4" s="258"/>
      <c r="C4" s="258"/>
      <c r="D4" s="258"/>
      <c r="E4" s="46" t="s">
        <v>39</v>
      </c>
    </row>
    <row r="5" spans="1:5" x14ac:dyDescent="0.2">
      <c r="A5" s="255" t="s">
        <v>40</v>
      </c>
      <c r="B5" s="255"/>
      <c r="C5" s="255"/>
      <c r="D5" s="255"/>
      <c r="E5" s="47"/>
    </row>
    <row r="6" spans="1:5" x14ac:dyDescent="0.2">
      <c r="A6" s="252" t="s">
        <v>41</v>
      </c>
      <c r="B6" s="253"/>
      <c r="C6" s="253"/>
      <c r="D6" s="254"/>
      <c r="E6" s="48"/>
    </row>
    <row r="7" spans="1:5" x14ac:dyDescent="0.2">
      <c r="A7" s="255" t="s">
        <v>42</v>
      </c>
      <c r="B7" s="255"/>
      <c r="C7" s="255"/>
      <c r="D7" s="255"/>
      <c r="E7" s="48"/>
    </row>
    <row r="8" spans="1:5" x14ac:dyDescent="0.2">
      <c r="A8" s="255" t="s">
        <v>43</v>
      </c>
      <c r="B8" s="255"/>
      <c r="C8" s="255"/>
      <c r="D8" s="255"/>
      <c r="E8" s="48"/>
    </row>
    <row r="9" spans="1:5" ht="15" customHeight="1" x14ac:dyDescent="0.2">
      <c r="A9" s="73"/>
      <c r="B9" s="73"/>
      <c r="C9" s="73"/>
      <c r="D9" s="49"/>
      <c r="E9" s="73"/>
    </row>
    <row r="10" spans="1:5" ht="15" customHeight="1" x14ac:dyDescent="0.2">
      <c r="A10" s="251"/>
      <c r="B10" s="251"/>
      <c r="C10" s="251"/>
      <c r="D10" s="251"/>
      <c r="E10" s="251"/>
    </row>
    <row r="11" spans="1:5" ht="15" customHeight="1" x14ac:dyDescent="0.2">
      <c r="A11" s="259" t="s">
        <v>44</v>
      </c>
      <c r="B11" s="260"/>
      <c r="C11" s="260"/>
      <c r="D11" s="260"/>
      <c r="E11" s="261"/>
    </row>
    <row r="12" spans="1:5" x14ac:dyDescent="0.2">
      <c r="A12" s="262" t="s">
        <v>45</v>
      </c>
      <c r="B12" s="263"/>
      <c r="C12" s="263"/>
      <c r="D12" s="263"/>
      <c r="E12" s="264"/>
    </row>
    <row r="13" spans="1:5" x14ac:dyDescent="0.2">
      <c r="A13" s="265"/>
      <c r="B13" s="266"/>
      <c r="C13" s="266"/>
      <c r="D13" s="266"/>
      <c r="E13" s="267"/>
    </row>
    <row r="14" spans="1:5" x14ac:dyDescent="0.2">
      <c r="A14" s="249" t="s">
        <v>46</v>
      </c>
      <c r="B14" s="250"/>
      <c r="C14" s="52" t="s">
        <v>47</v>
      </c>
      <c r="D14" s="53" t="s">
        <v>48</v>
      </c>
      <c r="E14" s="50" t="s">
        <v>49</v>
      </c>
    </row>
    <row r="15" spans="1:5" x14ac:dyDescent="0.2">
      <c r="A15" s="247" t="s">
        <v>220</v>
      </c>
      <c r="B15" s="248"/>
      <c r="C15" s="71"/>
      <c r="D15" s="54"/>
      <c r="E15" s="51"/>
    </row>
    <row r="16" spans="1:5" x14ac:dyDescent="0.2">
      <c r="A16" s="247" t="s">
        <v>221</v>
      </c>
      <c r="B16" s="248"/>
      <c r="C16" s="71"/>
      <c r="D16" s="54"/>
      <c r="E16" s="51"/>
    </row>
    <row r="17" spans="1:5" x14ac:dyDescent="0.2">
      <c r="A17" s="247" t="s">
        <v>50</v>
      </c>
      <c r="B17" s="248"/>
      <c r="C17" s="71"/>
      <c r="D17" s="54"/>
      <c r="E17" s="51"/>
    </row>
    <row r="18" spans="1:5" x14ac:dyDescent="0.2">
      <c r="A18" s="247" t="s">
        <v>222</v>
      </c>
      <c r="B18" s="248"/>
      <c r="C18" s="71"/>
      <c r="D18" s="54"/>
      <c r="E18" s="51"/>
    </row>
    <row r="19" spans="1:5" x14ac:dyDescent="0.2">
      <c r="A19" s="247" t="s">
        <v>223</v>
      </c>
      <c r="B19" s="248"/>
      <c r="C19" s="71"/>
      <c r="D19" s="54"/>
      <c r="E19" s="51"/>
    </row>
    <row r="20" spans="1:5" x14ac:dyDescent="0.2">
      <c r="A20" s="247" t="s">
        <v>224</v>
      </c>
      <c r="B20" s="248"/>
      <c r="C20" s="71"/>
      <c r="D20" s="54"/>
      <c r="E20" s="51"/>
    </row>
    <row r="21" spans="1:5" x14ac:dyDescent="0.2">
      <c r="A21" s="247" t="s">
        <v>225</v>
      </c>
      <c r="B21" s="248"/>
      <c r="C21" s="71"/>
      <c r="D21" s="54"/>
      <c r="E21" s="51"/>
    </row>
    <row r="22" spans="1:5" x14ac:dyDescent="0.2">
      <c r="A22" s="247" t="s">
        <v>226</v>
      </c>
      <c r="B22" s="248"/>
      <c r="C22" s="71"/>
      <c r="D22" s="54"/>
      <c r="E22" s="51"/>
    </row>
    <row r="23" spans="1:5" ht="34" customHeight="1" x14ac:dyDescent="0.2">
      <c r="A23" s="247" t="s">
        <v>227</v>
      </c>
      <c r="B23" s="248"/>
      <c r="C23" s="71"/>
      <c r="D23" s="54"/>
      <c r="E23" s="51"/>
    </row>
    <row r="24" spans="1:5" x14ac:dyDescent="0.2">
      <c r="A24" s="247" t="s">
        <v>228</v>
      </c>
      <c r="B24" s="248"/>
      <c r="C24" s="71"/>
      <c r="D24" s="54"/>
      <c r="E24" s="51"/>
    </row>
    <row r="25" spans="1:5" x14ac:dyDescent="0.2">
      <c r="A25" s="247"/>
      <c r="B25" s="248"/>
      <c r="C25" s="72"/>
      <c r="D25" s="55"/>
      <c r="E25" s="56"/>
    </row>
    <row r="26" spans="1:5" x14ac:dyDescent="0.2">
      <c r="A26" s="268" t="s">
        <v>3</v>
      </c>
      <c r="B26" s="269"/>
      <c r="C26" s="269"/>
      <c r="D26" s="270"/>
      <c r="E26" s="57">
        <f>SUM(E15:E25)</f>
        <v>0</v>
      </c>
    </row>
    <row r="27" spans="1:5" ht="15" customHeight="1" x14ac:dyDescent="0.2">
      <c r="A27" s="58"/>
      <c r="B27" s="59"/>
      <c r="C27" s="59"/>
      <c r="D27" s="59"/>
      <c r="E27" s="59"/>
    </row>
    <row r="28" spans="1:5" x14ac:dyDescent="0.2">
      <c r="A28" s="271" t="s">
        <v>51</v>
      </c>
      <c r="B28" s="272"/>
      <c r="C28" s="272"/>
      <c r="D28" s="272"/>
      <c r="E28" s="273"/>
    </row>
    <row r="29" spans="1:5" x14ac:dyDescent="0.2">
      <c r="A29" s="274" t="s">
        <v>52</v>
      </c>
      <c r="B29" s="275"/>
      <c r="C29" s="275"/>
      <c r="D29" s="275"/>
      <c r="E29" s="276"/>
    </row>
    <row r="30" spans="1:5" x14ac:dyDescent="0.2">
      <c r="A30" s="265"/>
      <c r="B30" s="266"/>
      <c r="C30" s="266"/>
      <c r="D30" s="266"/>
      <c r="E30" s="267"/>
    </row>
    <row r="31" spans="1:5" ht="15.75" customHeight="1" x14ac:dyDescent="0.2">
      <c r="A31" s="277" t="s">
        <v>53</v>
      </c>
      <c r="B31" s="278"/>
      <c r="C31" s="249" t="s">
        <v>47</v>
      </c>
      <c r="D31" s="250"/>
      <c r="E31" s="60" t="s">
        <v>49</v>
      </c>
    </row>
    <row r="32" spans="1:5" ht="15.75" customHeight="1" x14ac:dyDescent="0.2">
      <c r="A32" s="279"/>
      <c r="B32" s="280"/>
      <c r="C32" s="279"/>
      <c r="D32" s="280"/>
      <c r="E32" s="51"/>
    </row>
    <row r="33" spans="1:5" x14ac:dyDescent="0.2">
      <c r="A33" s="279"/>
      <c r="B33" s="280"/>
      <c r="C33" s="279"/>
      <c r="D33" s="280"/>
      <c r="E33" s="51"/>
    </row>
    <row r="34" spans="1:5" x14ac:dyDescent="0.2">
      <c r="A34" s="279"/>
      <c r="B34" s="280"/>
      <c r="C34" s="279"/>
      <c r="D34" s="280"/>
      <c r="E34" s="51"/>
    </row>
    <row r="35" spans="1:5" x14ac:dyDescent="0.2">
      <c r="A35" s="282"/>
      <c r="B35" s="283"/>
      <c r="C35" s="282"/>
      <c r="D35" s="283"/>
      <c r="E35" s="56"/>
    </row>
    <row r="36" spans="1:5" x14ac:dyDescent="0.2">
      <c r="A36" s="268" t="s">
        <v>3</v>
      </c>
      <c r="B36" s="269"/>
      <c r="C36" s="269"/>
      <c r="D36" s="270"/>
      <c r="E36" s="57">
        <f>SUM(E32:E34)</f>
        <v>0</v>
      </c>
    </row>
    <row r="37" spans="1:5" ht="15.75" customHeight="1" x14ac:dyDescent="0.2">
      <c r="A37" s="58"/>
      <c r="B37" s="59"/>
      <c r="C37" s="59"/>
      <c r="D37" s="59"/>
      <c r="E37" s="59"/>
    </row>
    <row r="38" spans="1:5" x14ac:dyDescent="0.2">
      <c r="A38" s="58"/>
      <c r="B38" s="59"/>
      <c r="C38" s="59"/>
      <c r="D38" s="59"/>
      <c r="E38" s="59"/>
    </row>
    <row r="39" spans="1:5" x14ac:dyDescent="0.2">
      <c r="A39" s="61" t="s">
        <v>54</v>
      </c>
      <c r="B39" s="61"/>
      <c r="C39" s="61"/>
      <c r="D39" s="61"/>
      <c r="E39" s="61"/>
    </row>
    <row r="40" spans="1:5" x14ac:dyDescent="0.2">
      <c r="A40" s="61"/>
      <c r="B40" s="61"/>
      <c r="C40" s="61"/>
      <c r="D40" s="61"/>
      <c r="E40" s="61"/>
    </row>
    <row r="41" spans="1:5" ht="15" customHeight="1" x14ac:dyDescent="0.2">
      <c r="A41" s="61"/>
      <c r="B41" s="61"/>
      <c r="C41" s="61"/>
      <c r="D41" s="61"/>
      <c r="E41" s="61"/>
    </row>
    <row r="42" spans="1:5" x14ac:dyDescent="0.2">
      <c r="A42" s="59"/>
      <c r="B42" s="59"/>
      <c r="C42" s="59"/>
      <c r="D42" s="59"/>
      <c r="E42" s="59"/>
    </row>
    <row r="43" spans="1:5" x14ac:dyDescent="0.2">
      <c r="A43" s="62" t="s">
        <v>55</v>
      </c>
      <c r="B43" s="62"/>
      <c r="C43" s="63"/>
      <c r="D43" s="62" t="s">
        <v>56</v>
      </c>
      <c r="E43" s="59"/>
    </row>
    <row r="44" spans="1:5" x14ac:dyDescent="0.2">
      <c r="A44" s="64"/>
      <c r="B44" s="64"/>
      <c r="C44" s="63"/>
      <c r="D44" s="64"/>
      <c r="E44" s="59"/>
    </row>
    <row r="45" spans="1:5" x14ac:dyDescent="0.2">
      <c r="A45" s="65"/>
      <c r="B45" s="65"/>
      <c r="C45" s="66"/>
      <c r="D45" s="65"/>
      <c r="E45" s="67"/>
    </row>
    <row r="46" spans="1:5" ht="15" customHeight="1" x14ac:dyDescent="0.2">
      <c r="A46" s="281"/>
      <c r="B46" s="281"/>
      <c r="C46" s="281"/>
      <c r="D46" s="67"/>
      <c r="E46" s="67"/>
    </row>
    <row r="47" spans="1:5" x14ac:dyDescent="0.2">
      <c r="A47" s="68"/>
      <c r="B47" s="67"/>
      <c r="C47" s="67"/>
      <c r="D47" s="67"/>
      <c r="E47" s="67"/>
    </row>
    <row r="48" spans="1:5" ht="15" customHeight="1" x14ac:dyDescent="0.2">
      <c r="A48" s="68"/>
      <c r="B48" s="67"/>
      <c r="C48" s="67"/>
      <c r="D48" s="67"/>
      <c r="E48" s="67"/>
    </row>
    <row r="52" ht="15" customHeight="1" x14ac:dyDescent="0.2"/>
    <row r="54" ht="15" customHeight="1" x14ac:dyDescent="0.2"/>
  </sheetData>
  <mergeCells count="40">
    <mergeCell ref="A36:D36"/>
    <mergeCell ref="A46:C46"/>
    <mergeCell ref="A33:B33"/>
    <mergeCell ref="C33:D33"/>
    <mergeCell ref="A34:B34"/>
    <mergeCell ref="C34:D34"/>
    <mergeCell ref="A35:B35"/>
    <mergeCell ref="C35:D35"/>
    <mergeCell ref="A29:E29"/>
    <mergeCell ref="A30:E30"/>
    <mergeCell ref="A31:B31"/>
    <mergeCell ref="C31:D31"/>
    <mergeCell ref="A32:B32"/>
    <mergeCell ref="C32:D32"/>
    <mergeCell ref="A18:B18"/>
    <mergeCell ref="A19:B19"/>
    <mergeCell ref="A25:B25"/>
    <mergeCell ref="A26:D26"/>
    <mergeCell ref="A28:E28"/>
    <mergeCell ref="A11:E11"/>
    <mergeCell ref="A12:E12"/>
    <mergeCell ref="A13:E13"/>
    <mergeCell ref="A16:B16"/>
    <mergeCell ref="A17:B17"/>
    <mergeCell ref="A1:E1"/>
    <mergeCell ref="A23:B23"/>
    <mergeCell ref="A24:B24"/>
    <mergeCell ref="A20:B20"/>
    <mergeCell ref="A21:B21"/>
    <mergeCell ref="A22:B22"/>
    <mergeCell ref="A14:B14"/>
    <mergeCell ref="A15:B15"/>
    <mergeCell ref="A10:E10"/>
    <mergeCell ref="A6:D6"/>
    <mergeCell ref="A7:D7"/>
    <mergeCell ref="A2:E2"/>
    <mergeCell ref="A3:E3"/>
    <mergeCell ref="A8:D8"/>
    <mergeCell ref="A4:D4"/>
    <mergeCell ref="A5:D5"/>
  </mergeCells>
  <phoneticPr fontId="7" type="noConversion"/>
  <pageMargins left="0.75000000000000011" right="0.75000000000000011" top="0.21305555555555555" bottom="0.71" header="0.51" footer="0.51"/>
  <pageSetup scale="59" fitToHeight="0" orientation="portrait" r:id="rId1"/>
  <headerFooter alignWithMargins="0">
    <oddFooter>&amp;C&amp;K000000BFDiscoverBudget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7"/>
  <sheetViews>
    <sheetView view="pageLayout" zoomScaleNormal="100" workbookViewId="0">
      <selection activeCell="D5" sqref="D5"/>
    </sheetView>
  </sheetViews>
  <sheetFormatPr baseColWidth="10" defaultColWidth="8.7109375" defaultRowHeight="13" x14ac:dyDescent="0.15"/>
  <cols>
    <col min="1" max="1" width="1.140625" style="82" customWidth="1"/>
    <col min="2" max="2" width="9.5703125" style="95" customWidth="1"/>
    <col min="3" max="3" width="53.7109375" style="82" customWidth="1"/>
    <col min="4" max="4" width="18.85546875" style="96" customWidth="1"/>
    <col min="5" max="5" width="13.5703125" style="82" customWidth="1"/>
    <col min="6" max="6" width="3.28515625" style="82" customWidth="1"/>
    <col min="7" max="7" width="11.140625" style="82" customWidth="1"/>
    <col min="8" max="8" width="3" style="82" customWidth="1"/>
    <col min="9" max="9" width="12.85546875" style="82" customWidth="1"/>
    <col min="10" max="10" width="13.28515625" style="82" customWidth="1"/>
    <col min="11" max="11" width="12.5703125" style="82" customWidth="1"/>
    <col min="12" max="12" width="8.7109375" style="82"/>
    <col min="13" max="13" width="12.28515625" style="82" customWidth="1"/>
    <col min="14" max="14" width="12.140625" style="82" customWidth="1"/>
    <col min="15" max="15" width="12.5703125" style="82" customWidth="1"/>
    <col min="16" max="16384" width="8.7109375" style="82"/>
  </cols>
  <sheetData>
    <row r="1" spans="2:15" ht="6" customHeight="1" x14ac:dyDescent="0.15"/>
    <row r="2" spans="2:15" ht="24.75" customHeight="1" x14ac:dyDescent="0.15">
      <c r="B2" s="97" t="s">
        <v>0</v>
      </c>
      <c r="C2" s="98" t="s">
        <v>1</v>
      </c>
      <c r="D2" s="99" t="s">
        <v>2</v>
      </c>
      <c r="E2" s="100" t="s">
        <v>3</v>
      </c>
      <c r="H2" s="101"/>
      <c r="I2" s="102" t="s">
        <v>4</v>
      </c>
      <c r="J2" s="103" t="s">
        <v>5</v>
      </c>
      <c r="K2" s="286" t="s">
        <v>3</v>
      </c>
      <c r="M2" s="103" t="s">
        <v>6</v>
      </c>
      <c r="N2" s="103" t="s">
        <v>7</v>
      </c>
      <c r="O2" s="286" t="s">
        <v>3</v>
      </c>
    </row>
    <row r="3" spans="2:15" ht="14" customHeight="1" x14ac:dyDescent="0.15">
      <c r="B3" s="97"/>
      <c r="C3" s="98"/>
      <c r="D3" s="104" t="s">
        <v>8</v>
      </c>
      <c r="E3" s="100"/>
      <c r="H3" s="101"/>
      <c r="I3" s="105" t="s">
        <v>9</v>
      </c>
      <c r="J3" s="105" t="s">
        <v>9</v>
      </c>
      <c r="K3" s="287"/>
      <c r="M3" s="105" t="s">
        <v>9</v>
      </c>
      <c r="N3" s="105" t="s">
        <v>9</v>
      </c>
      <c r="O3" s="287"/>
    </row>
    <row r="4" spans="2:15" x14ac:dyDescent="0.15">
      <c r="B4" s="106"/>
      <c r="C4" s="21"/>
      <c r="D4" s="107"/>
      <c r="E4" s="108"/>
      <c r="H4" s="109"/>
      <c r="I4" s="110"/>
      <c r="J4" s="111"/>
      <c r="K4" s="111"/>
      <c r="M4" s="110"/>
      <c r="N4" s="111"/>
      <c r="O4" s="111"/>
    </row>
    <row r="5" spans="2:15" x14ac:dyDescent="0.15">
      <c r="B5" s="91" t="s">
        <v>10</v>
      </c>
      <c r="C5" s="112" t="s">
        <v>11</v>
      </c>
      <c r="D5" s="113">
        <f>'POST-LAUNCH'!H17</f>
        <v>0</v>
      </c>
      <c r="E5" s="114">
        <f>SUM(D5:D5)</f>
        <v>0</v>
      </c>
      <c r="H5" s="115"/>
      <c r="I5" s="114">
        <f>SUMIFS('POST-LAUNCH'!H7:H16,'POST-LAUNCH'!M7:M16,"Yes")</f>
        <v>0</v>
      </c>
      <c r="J5" s="114">
        <f>SUMIFS('POST-LAUNCH'!H7:H16,'POST-LAUNCH'!M7:M16,"No")</f>
        <v>0</v>
      </c>
      <c r="K5" s="114">
        <f>SUM(I5:J5)</f>
        <v>0</v>
      </c>
      <c r="M5" s="114">
        <f>SUMIFS('POST-LAUNCH'!H7:H16,'POST-LAUNCH'!N7:N16,"Yes")</f>
        <v>0</v>
      </c>
      <c r="N5" s="114">
        <f>SUMIFS('POST-LAUNCH'!H7:H16,'POST-LAUNCH'!N7:N16,"No")</f>
        <v>0</v>
      </c>
      <c r="O5" s="114">
        <f>SUM(M5:N5)</f>
        <v>0</v>
      </c>
    </row>
    <row r="6" spans="2:15" x14ac:dyDescent="0.15">
      <c r="B6" s="28" t="s">
        <v>12</v>
      </c>
      <c r="C6" s="20" t="s">
        <v>13</v>
      </c>
      <c r="D6" s="116">
        <f>'POST-LAUNCH'!H27</f>
        <v>0</v>
      </c>
      <c r="E6" s="114">
        <f>SUM(D6:D6)</f>
        <v>0</v>
      </c>
      <c r="H6" s="115"/>
      <c r="I6" s="117">
        <f>SUMIFS('POST-LAUNCH'!H22:H26,'POST-LAUNCH'!M22:M26,"Yes")</f>
        <v>0</v>
      </c>
      <c r="J6" s="114">
        <f>SUMIFS('POST-LAUNCH'!H22:H26,'POST-LAUNCH'!M22:M26,"No")</f>
        <v>0</v>
      </c>
      <c r="K6" s="114">
        <f>SUM(I6:J6)</f>
        <v>0</v>
      </c>
      <c r="M6" s="117">
        <f>SUMIFS('POST-LAUNCH'!H22:H26,'POST-LAUNCH'!N22:N26,"Yes")</f>
        <v>0</v>
      </c>
      <c r="N6" s="114">
        <f>SUMIFS('POST-LAUNCH'!H22:H26,'POST-LAUNCH'!N22:N26,"No")</f>
        <v>0</v>
      </c>
      <c r="O6" s="114">
        <f>SUM(M6:N6)</f>
        <v>0</v>
      </c>
    </row>
    <row r="7" spans="2:15" x14ac:dyDescent="0.15">
      <c r="B7" s="28" t="s">
        <v>14</v>
      </c>
      <c r="C7" s="31" t="s">
        <v>15</v>
      </c>
      <c r="D7" s="118">
        <f>'POST-LAUNCH'!L44</f>
        <v>0</v>
      </c>
      <c r="E7" s="114">
        <f>SUM(D7:D7)</f>
        <v>0</v>
      </c>
      <c r="H7" s="115"/>
      <c r="I7" s="114">
        <f>SUMIFS('POST-LAUNCH'!L32:L43,'POST-LAUNCH'!M32:M43,"Yes")</f>
        <v>0</v>
      </c>
      <c r="J7" s="114">
        <f>SUMIFS('POST-LAUNCH'!L32:L43,'POST-LAUNCH'!M32:M43,"No")</f>
        <v>0</v>
      </c>
      <c r="K7" s="114">
        <f>SUM(I7:J7)</f>
        <v>0</v>
      </c>
      <c r="M7" s="114">
        <f>SUMIFS('POST-LAUNCH'!L32:L43,'POST-LAUNCH'!N32:N43,"Yes")</f>
        <v>0</v>
      </c>
      <c r="N7" s="114">
        <f>SUMIFS('POST-LAUNCH'!L32:L43,'POST-LAUNCH'!N32:N43,"No")</f>
        <v>0</v>
      </c>
      <c r="O7" s="114">
        <f>SUM(M7:N7)</f>
        <v>0</v>
      </c>
    </row>
    <row r="8" spans="2:15" ht="14" thickBot="1" x14ac:dyDescent="0.2">
      <c r="B8" s="28" t="s">
        <v>16</v>
      </c>
      <c r="C8" s="38" t="s">
        <v>17</v>
      </c>
      <c r="D8" s="119">
        <f>'POST-LAUNCH'!L54</f>
        <v>0</v>
      </c>
      <c r="E8" s="120">
        <f>SUM(D8:D8)</f>
        <v>0</v>
      </c>
      <c r="H8" s="115"/>
      <c r="I8" s="121">
        <f>SUMIFS('POST-LAUNCH'!L48:L53,'POST-LAUNCH'!M48:M53,"Yes")</f>
        <v>0</v>
      </c>
      <c r="J8" s="120">
        <f>SUMIFS('POST-LAUNCH'!L48:L53,'POST-LAUNCH'!M48:M53,"No")</f>
        <v>0</v>
      </c>
      <c r="K8" s="120">
        <f>SUM(I8:J8)</f>
        <v>0</v>
      </c>
      <c r="M8" s="121">
        <f>SUMIFS('POST-LAUNCH'!L48:L53,'POST-LAUNCH'!N48:N53,"Yes")</f>
        <v>0</v>
      </c>
      <c r="N8" s="120">
        <f>SUMIFS('POST-LAUNCH'!L48:L53,'POST-LAUNCH'!N48:N53,"No")</f>
        <v>0</v>
      </c>
      <c r="O8" s="120">
        <f>SUM(M8:N8)</f>
        <v>0</v>
      </c>
    </row>
    <row r="9" spans="2:15" s="92" customFormat="1" ht="14" x14ac:dyDescent="0.15">
      <c r="B9" s="122"/>
      <c r="C9" s="123" t="s">
        <v>18</v>
      </c>
      <c r="D9" s="124">
        <f>SUM(D5:D8)</f>
        <v>0</v>
      </c>
      <c r="E9" s="124">
        <f>SUM(E5:E8)</f>
        <v>0</v>
      </c>
      <c r="H9" s="125"/>
      <c r="I9" s="124">
        <f>SUM(I5:I8)</f>
        <v>0</v>
      </c>
      <c r="J9" s="124">
        <f>SUM(J5:J8)</f>
        <v>0</v>
      </c>
      <c r="K9" s="124">
        <f>SUM(K5:K8)</f>
        <v>0</v>
      </c>
      <c r="M9" s="124">
        <f>SUM(M5:M8)</f>
        <v>0</v>
      </c>
      <c r="N9" s="124">
        <f>SUM(N5:N8)</f>
        <v>0</v>
      </c>
      <c r="O9" s="124">
        <f>SUM(O5:O8)</f>
        <v>0</v>
      </c>
    </row>
    <row r="10" spans="2:15" s="92" customFormat="1" ht="14" x14ac:dyDescent="0.15">
      <c r="B10" s="122"/>
      <c r="C10" s="26"/>
      <c r="D10" s="126"/>
      <c r="E10" s="126"/>
      <c r="H10" s="127"/>
      <c r="I10" s="126"/>
      <c r="J10" s="128"/>
      <c r="K10" s="128"/>
      <c r="M10" s="126"/>
      <c r="N10" s="128"/>
      <c r="O10" s="128"/>
    </row>
    <row r="11" spans="2:15" s="92" customFormat="1" ht="14" x14ac:dyDescent="0.15">
      <c r="B11" s="28" t="s">
        <v>19</v>
      </c>
      <c r="C11" s="31" t="s">
        <v>20</v>
      </c>
      <c r="D11" s="129">
        <f>'POST-LAUNCH'!H69</f>
        <v>0</v>
      </c>
      <c r="E11" s="129">
        <f>SUM(D11:D11)</f>
        <v>0</v>
      </c>
      <c r="H11" s="115"/>
      <c r="I11" s="129">
        <f>SUMIFS('POST-LAUNCH'!H60:H68,'POST-LAUNCH'!M60:M68,"Yes")</f>
        <v>0</v>
      </c>
      <c r="J11" s="114">
        <f>SUMIFS('POST-LAUNCH'!H60:H68,'POST-LAUNCH'!M60:M68,"No")</f>
        <v>0</v>
      </c>
      <c r="K11" s="114">
        <f>SUM(I11:J11)</f>
        <v>0</v>
      </c>
      <c r="M11" s="129">
        <f>SUMIFS('POST-LAUNCH'!H60:H68,'POST-LAUNCH'!N60:N68,"Yes")</f>
        <v>0</v>
      </c>
      <c r="N11" s="114">
        <f>SUMIFS('POST-LAUNCH'!H60:H68,'POST-LAUNCH'!N60:N68,"No")</f>
        <v>0</v>
      </c>
      <c r="O11" s="114">
        <f>SUM(M11:N11)</f>
        <v>0</v>
      </c>
    </row>
    <row r="12" spans="2:15" x14ac:dyDescent="0.15">
      <c r="B12" s="28" t="s">
        <v>21</v>
      </c>
      <c r="C12" s="31" t="s">
        <v>22</v>
      </c>
      <c r="D12" s="130">
        <f>'POST-LAUNCH'!L82</f>
        <v>0</v>
      </c>
      <c r="E12" s="129">
        <f>SUM(D12:D12)</f>
        <v>0</v>
      </c>
      <c r="H12" s="115"/>
      <c r="I12" s="114">
        <f>SUMIFS('POST-LAUNCH'!L75:L81,'POST-LAUNCH'!M75:M81,"Yes")</f>
        <v>0</v>
      </c>
      <c r="J12" s="114">
        <f>SUMIFS('POST-LAUNCH'!L75:L81,'POST-LAUNCH'!M75:M81,"No")</f>
        <v>0</v>
      </c>
      <c r="K12" s="114">
        <f>SUM(I12:J12)</f>
        <v>0</v>
      </c>
      <c r="M12" s="114">
        <f>SUMIFS('POST-LAUNCH'!L75:L81,'POST-LAUNCH'!N75:N81,"Yes")</f>
        <v>0</v>
      </c>
      <c r="N12" s="114">
        <f>SUMIFS('POST-LAUNCH'!L75:L81,'POST-LAUNCH'!N75:N81,"No")</f>
        <v>0</v>
      </c>
      <c r="O12" s="114">
        <f>SUM(M12:N12)</f>
        <v>0</v>
      </c>
    </row>
    <row r="13" spans="2:15" ht="14" thickBot="1" x14ac:dyDescent="0.2">
      <c r="B13" s="28" t="s">
        <v>23</v>
      </c>
      <c r="C13" s="131" t="s">
        <v>24</v>
      </c>
      <c r="D13" s="132">
        <f>'POST-LAUNCH'!L93</f>
        <v>0</v>
      </c>
      <c r="E13" s="133">
        <f>SUM(D13:D13)</f>
        <v>0</v>
      </c>
      <c r="H13" s="115"/>
      <c r="I13" s="120">
        <f>SUMIFS('POST-LAUNCH'!L88:L92,'POST-LAUNCH'!M88:M92,"Yes")</f>
        <v>0</v>
      </c>
      <c r="J13" s="120">
        <f>SUMIFS('POST-LAUNCH'!L88:L92,'POST-LAUNCH'!M88:M92,"No")</f>
        <v>0</v>
      </c>
      <c r="K13" s="120">
        <f>SUM(I13:J13)</f>
        <v>0</v>
      </c>
      <c r="M13" s="120">
        <f>SUMIFS('POST-LAUNCH'!L88:L92,'POST-LAUNCH'!N88:N92,"Yes")</f>
        <v>0</v>
      </c>
      <c r="N13" s="120">
        <f>SUMIFS('POST-LAUNCH'!L88:L92,'POST-LAUNCH'!N88:N92,"No")</f>
        <v>0</v>
      </c>
      <c r="O13" s="120">
        <f>SUM(M13:N13)</f>
        <v>0</v>
      </c>
    </row>
    <row r="14" spans="2:15" s="92" customFormat="1" ht="14" x14ac:dyDescent="0.15">
      <c r="B14" s="122"/>
      <c r="C14" s="134" t="s">
        <v>25</v>
      </c>
      <c r="D14" s="135">
        <f>SUM(D11:D13)</f>
        <v>0</v>
      </c>
      <c r="E14" s="135">
        <f>SUM(E11:E13)</f>
        <v>0</v>
      </c>
      <c r="H14" s="125"/>
      <c r="I14" s="124">
        <f>SUM(I11:I13)</f>
        <v>0</v>
      </c>
      <c r="J14" s="124">
        <f>SUM(J11:J13)</f>
        <v>0</v>
      </c>
      <c r="K14" s="124">
        <f>SUM(K11:K13)</f>
        <v>0</v>
      </c>
      <c r="M14" s="124">
        <f>SUM(M11:M13)</f>
        <v>0</v>
      </c>
      <c r="N14" s="124">
        <f>SUM(N11:N13)</f>
        <v>0</v>
      </c>
      <c r="O14" s="124">
        <f>SUM(O11:O13)</f>
        <v>0</v>
      </c>
    </row>
    <row r="15" spans="2:15" s="22" customFormat="1" x14ac:dyDescent="0.15">
      <c r="B15" s="28"/>
      <c r="C15" s="136"/>
      <c r="D15" s="137"/>
      <c r="E15" s="138"/>
      <c r="H15" s="127"/>
      <c r="I15" s="128"/>
      <c r="J15" s="128"/>
      <c r="K15" s="128"/>
      <c r="M15" s="128"/>
      <c r="N15" s="128"/>
      <c r="O15" s="128"/>
    </row>
    <row r="16" spans="2:15" s="22" customFormat="1" x14ac:dyDescent="0.15">
      <c r="B16" s="28"/>
      <c r="C16" s="31" t="s">
        <v>26</v>
      </c>
      <c r="D16" s="126">
        <f>D9+D14</f>
        <v>0</v>
      </c>
      <c r="E16" s="126">
        <f>E9+E14</f>
        <v>0</v>
      </c>
      <c r="H16" s="127"/>
      <c r="I16" s="126"/>
      <c r="J16" s="128"/>
      <c r="K16" s="128"/>
      <c r="M16" s="126"/>
      <c r="N16" s="128"/>
      <c r="O16" s="128"/>
    </row>
    <row r="17" spans="2:15" s="22" customFormat="1" x14ac:dyDescent="0.15">
      <c r="B17" s="28"/>
      <c r="C17" s="31"/>
      <c r="D17" s="126"/>
      <c r="E17" s="126"/>
      <c r="H17" s="127"/>
      <c r="I17" s="126"/>
      <c r="J17" s="128"/>
      <c r="K17" s="128"/>
      <c r="M17" s="126"/>
      <c r="N17" s="128"/>
      <c r="O17" s="128"/>
    </row>
    <row r="18" spans="2:15" s="22" customFormat="1" x14ac:dyDescent="0.15">
      <c r="B18" s="28"/>
      <c r="C18" s="31"/>
      <c r="D18" s="128"/>
      <c r="E18" s="117"/>
      <c r="H18" s="127"/>
      <c r="I18" s="128"/>
      <c r="J18" s="128"/>
      <c r="K18" s="128"/>
      <c r="M18" s="128"/>
      <c r="N18" s="128"/>
      <c r="O18" s="128"/>
    </row>
    <row r="19" spans="2:15" ht="14" thickBot="1" x14ac:dyDescent="0.2">
      <c r="B19" s="28" t="s">
        <v>27</v>
      </c>
      <c r="C19" s="38" t="s">
        <v>28</v>
      </c>
      <c r="D19" s="121">
        <f>'POST-LAUNCH'!H105</f>
        <v>0</v>
      </c>
      <c r="E19" s="121">
        <f>D19</f>
        <v>0</v>
      </c>
      <c r="H19" s="115"/>
      <c r="I19" s="121">
        <f>SUMIFS('POST-LAUNCH'!H99:H104,'POST-LAUNCH'!M99:M104,"Yes")</f>
        <v>0</v>
      </c>
      <c r="J19" s="120">
        <f>SUMIFS('POST-LAUNCH'!H99:H104,'POST-LAUNCH'!M99:M104,"No")</f>
        <v>0</v>
      </c>
      <c r="K19" s="120">
        <f>SUM(I19:J19)</f>
        <v>0</v>
      </c>
      <c r="M19" s="121">
        <f>SUMIFS('POST-LAUNCH'!H99:H104,'POST-LAUNCH'!N99:N104,"Yes")</f>
        <v>0</v>
      </c>
      <c r="N19" s="120">
        <f>SUMIFS('POST-LAUNCH'!H99:H104,'POST-LAUNCH'!N99:N104,"No")</f>
        <v>0</v>
      </c>
      <c r="O19" s="120">
        <f>SUM(M19:N19)</f>
        <v>0</v>
      </c>
    </row>
    <row r="20" spans="2:15" s="92" customFormat="1" ht="14" x14ac:dyDescent="0.15">
      <c r="B20" s="122"/>
      <c r="C20" s="123" t="s">
        <v>29</v>
      </c>
      <c r="D20" s="124">
        <f>SUM(D19)</f>
        <v>0</v>
      </c>
      <c r="E20" s="124">
        <f>E19</f>
        <v>0</v>
      </c>
      <c r="H20" s="125"/>
      <c r="I20" s="124">
        <f>I19</f>
        <v>0</v>
      </c>
      <c r="J20" s="124">
        <f>J19</f>
        <v>0</v>
      </c>
      <c r="K20" s="124">
        <f>K19</f>
        <v>0</v>
      </c>
      <c r="M20" s="124">
        <f>M19</f>
        <v>0</v>
      </c>
      <c r="N20" s="124">
        <f>N19</f>
        <v>0</v>
      </c>
      <c r="O20" s="124">
        <f>O19</f>
        <v>0</v>
      </c>
    </row>
    <row r="21" spans="2:15" s="92" customFormat="1" ht="14" x14ac:dyDescent="0.15">
      <c r="B21" s="122"/>
      <c r="C21" s="26"/>
      <c r="D21" s="126"/>
      <c r="E21" s="126"/>
      <c r="H21" s="127"/>
      <c r="I21" s="126"/>
      <c r="J21" s="128"/>
      <c r="K21" s="128"/>
      <c r="M21" s="126"/>
      <c r="N21" s="128"/>
      <c r="O21" s="128"/>
    </row>
    <row r="22" spans="2:15" x14ac:dyDescent="0.15">
      <c r="B22" s="28" t="s">
        <v>30</v>
      </c>
      <c r="C22" s="31" t="s">
        <v>31</v>
      </c>
      <c r="D22" s="117">
        <f>'POST-LAUNCH'!H114</f>
        <v>0</v>
      </c>
      <c r="E22" s="117">
        <f>D22</f>
        <v>0</v>
      </c>
      <c r="H22" s="115"/>
      <c r="I22" s="117">
        <f>SUMIFS('POST-LAUNCH'!H110:H113,'POST-LAUNCH'!M110:M113,"Yes")</f>
        <v>0</v>
      </c>
      <c r="J22" s="114">
        <f>SUMIFS('POST-LAUNCH'!H110:H113,'POST-LAUNCH'!M110:M113,"No")</f>
        <v>0</v>
      </c>
      <c r="K22" s="114">
        <f>SUM(I22:J22)</f>
        <v>0</v>
      </c>
      <c r="M22" s="117">
        <f>SUMIFS('POST-LAUNCH'!H110:H113,'POST-LAUNCH'!N110:N113,"Yes")</f>
        <v>0</v>
      </c>
      <c r="N22" s="114">
        <f>SUMIFS('POST-LAUNCH'!H110:H113,'POST-LAUNCH'!N110:N113,"No")</f>
        <v>0</v>
      </c>
      <c r="O22" s="114">
        <f>SUM(M22:N22)</f>
        <v>0</v>
      </c>
    </row>
    <row r="23" spans="2:15" ht="14" thickBot="1" x14ac:dyDescent="0.2">
      <c r="B23" s="28" t="s">
        <v>32</v>
      </c>
      <c r="C23" s="38" t="s">
        <v>33</v>
      </c>
      <c r="D23" s="121">
        <f>'POST-LAUNCH'!H123</f>
        <v>0</v>
      </c>
      <c r="E23" s="121">
        <f>D23</f>
        <v>0</v>
      </c>
      <c r="H23" s="115"/>
      <c r="I23" s="121">
        <f>SUMIFS('POST-LAUNCH'!H119:H122,'POST-LAUNCH'!M119:M122,"Yes")</f>
        <v>0</v>
      </c>
      <c r="J23" s="120">
        <f>SUMIFS('POST-LAUNCH'!H119:H122,'POST-LAUNCH'!M119:M122,"No")</f>
        <v>0</v>
      </c>
      <c r="K23" s="120">
        <f>SUM(I23:J23)</f>
        <v>0</v>
      </c>
      <c r="M23" s="121">
        <f>SUMIFS('POST-LAUNCH'!H119:H122,'POST-LAUNCH'!N119:N122,"Yes")</f>
        <v>0</v>
      </c>
      <c r="N23" s="120">
        <f>SUMIFS('POST-LAUNCH'!H119:H122,'POST-LAUNCH'!N119:N122,"No")</f>
        <v>0</v>
      </c>
      <c r="O23" s="120">
        <f>SUM(M23:N23)</f>
        <v>0</v>
      </c>
    </row>
    <row r="24" spans="2:15" s="92" customFormat="1" ht="14" x14ac:dyDescent="0.15">
      <c r="B24" s="122"/>
      <c r="C24" s="123" t="s">
        <v>34</v>
      </c>
      <c r="D24" s="124">
        <f>SUM(D22:D23)</f>
        <v>0</v>
      </c>
      <c r="E24" s="124">
        <f>SUM(E22:E23)</f>
        <v>0</v>
      </c>
      <c r="H24" s="125"/>
      <c r="I24" s="124">
        <f>SUM(I22:I23)</f>
        <v>0</v>
      </c>
      <c r="J24" s="124">
        <f>SUM(J22:J23)</f>
        <v>0</v>
      </c>
      <c r="K24" s="124">
        <f>SUM(K22:K23)</f>
        <v>0</v>
      </c>
      <c r="M24" s="124">
        <f>SUM(M22:M23)</f>
        <v>0</v>
      </c>
      <c r="N24" s="124">
        <f>SUM(N22:N23)</f>
        <v>0</v>
      </c>
      <c r="O24" s="124">
        <f>SUM(O22:O23)</f>
        <v>0</v>
      </c>
    </row>
    <row r="25" spans="2:15" s="92" customFormat="1" ht="14" x14ac:dyDescent="0.15">
      <c r="B25" s="122"/>
      <c r="C25" s="123"/>
      <c r="D25" s="124"/>
      <c r="E25" s="124"/>
      <c r="H25" s="127"/>
      <c r="I25" s="126"/>
      <c r="J25" s="128"/>
      <c r="K25" s="128"/>
      <c r="M25" s="126"/>
      <c r="N25" s="128"/>
      <c r="O25" s="128"/>
    </row>
    <row r="26" spans="2:15" s="22" customFormat="1" x14ac:dyDescent="0.15">
      <c r="B26" s="28"/>
      <c r="C26" s="31"/>
      <c r="D26" s="128"/>
      <c r="E26" s="117"/>
      <c r="H26" s="127"/>
      <c r="I26" s="128"/>
      <c r="J26" s="128"/>
      <c r="K26" s="128"/>
      <c r="M26" s="128"/>
      <c r="N26" s="128"/>
      <c r="O26" s="128"/>
    </row>
    <row r="27" spans="2:15" s="93" customFormat="1" ht="14" x14ac:dyDescent="0.15">
      <c r="B27" s="28" t="s">
        <v>35</v>
      </c>
      <c r="C27" s="26" t="s">
        <v>36</v>
      </c>
      <c r="D27" s="129">
        <f>'POST-LAUNCH'!H128</f>
        <v>0</v>
      </c>
      <c r="E27" s="129">
        <f>D27</f>
        <v>0</v>
      </c>
      <c r="H27" s="115"/>
      <c r="I27" s="129">
        <f>SUMIFS('POST-LAUNCH'!H128,'POST-LAUNCH'!M128,"Yes")</f>
        <v>0</v>
      </c>
      <c r="J27" s="114">
        <f>SUMIFS('POST-LAUNCH'!H128,'POST-LAUNCH'!M128,"No")</f>
        <v>0</v>
      </c>
      <c r="K27" s="114">
        <f>SUM(I27:J27)</f>
        <v>0</v>
      </c>
      <c r="M27" s="129">
        <f>SUMIFS('POST-LAUNCH'!H128,'POST-LAUNCH'!N128,"Yes")</f>
        <v>0</v>
      </c>
      <c r="N27" s="114">
        <f>SUMIFS('POST-LAUNCH'!H128,'POST-LAUNCH'!N128,"No")</f>
        <v>0</v>
      </c>
      <c r="O27" s="114">
        <f>SUM(M27:N27)</f>
        <v>0</v>
      </c>
    </row>
    <row r="28" spans="2:15" ht="14" thickBot="1" x14ac:dyDescent="0.2">
      <c r="B28" s="139"/>
      <c r="C28" s="140"/>
      <c r="D28" s="141"/>
      <c r="E28" s="141"/>
      <c r="H28" s="115"/>
      <c r="I28" s="141"/>
      <c r="J28" s="141"/>
      <c r="K28" s="141"/>
      <c r="M28" s="141"/>
      <c r="N28" s="141"/>
      <c r="O28" s="141"/>
    </row>
    <row r="29" spans="2:15" s="84" customFormat="1" ht="17" thickBot="1" x14ac:dyDescent="0.25">
      <c r="B29" s="142"/>
      <c r="C29" s="143" t="s">
        <v>214</v>
      </c>
      <c r="D29" s="144">
        <f>D9+D14+D20+D24+D27</f>
        <v>0</v>
      </c>
      <c r="E29" s="145">
        <f>E9+E14+E20+E24+E27</f>
        <v>0</v>
      </c>
      <c r="H29" s="125"/>
      <c r="I29" s="146">
        <f>I9+I14+I20+I24+I27</f>
        <v>0</v>
      </c>
      <c r="J29" s="146">
        <f>J9+J14+J20+J24+J27</f>
        <v>0</v>
      </c>
      <c r="K29" s="146">
        <f>K9+K14+K20+K24+K27</f>
        <v>0</v>
      </c>
      <c r="M29" s="146">
        <f>M9+M14+M20+M24+M27</f>
        <v>0</v>
      </c>
      <c r="N29" s="146">
        <f>N9+N14+N20+N24+N27</f>
        <v>0</v>
      </c>
      <c r="O29" s="146">
        <f>O9+O14+O20+O24+O27</f>
        <v>0</v>
      </c>
    </row>
    <row r="30" spans="2:15" s="84" customFormat="1" ht="16" x14ac:dyDescent="0.2">
      <c r="B30" s="147"/>
      <c r="D30" s="148"/>
      <c r="E30" s="148"/>
      <c r="I30" s="149"/>
    </row>
    <row r="31" spans="2:15" ht="15" customHeight="1" x14ac:dyDescent="0.2">
      <c r="B31" s="81"/>
      <c r="C31" s="81"/>
      <c r="D31" s="81"/>
      <c r="E31" s="81"/>
      <c r="F31" s="81"/>
      <c r="H31" s="150"/>
      <c r="I31" s="151" t="s">
        <v>37</v>
      </c>
      <c r="K31" s="150" t="e">
        <f>I29/K29</f>
        <v>#DIV/0!</v>
      </c>
    </row>
    <row r="32" spans="2:15" s="94" customFormat="1" ht="16" x14ac:dyDescent="0.2">
      <c r="B32" s="81"/>
      <c r="C32" s="81"/>
      <c r="D32" s="81"/>
      <c r="E32" s="81"/>
      <c r="F32" s="81"/>
    </row>
    <row r="33" spans="2:6" s="84" customFormat="1" ht="16" x14ac:dyDescent="0.2">
      <c r="B33" s="81"/>
      <c r="C33" s="81"/>
      <c r="D33" s="81"/>
      <c r="E33" s="81"/>
      <c r="F33" s="81"/>
    </row>
    <row r="34" spans="2:6" ht="16" x14ac:dyDescent="0.2">
      <c r="B34" s="81"/>
      <c r="C34" s="81"/>
      <c r="D34" s="81"/>
      <c r="E34" s="81"/>
      <c r="F34" s="81"/>
    </row>
    <row r="35" spans="2:6" ht="16" x14ac:dyDescent="0.2">
      <c r="B35" s="81"/>
      <c r="C35" s="81"/>
      <c r="D35" s="81"/>
      <c r="E35" s="81"/>
      <c r="F35" s="81"/>
    </row>
    <row r="36" spans="2:6" ht="16" x14ac:dyDescent="0.2">
      <c r="B36" s="81"/>
      <c r="C36" s="81"/>
      <c r="D36" s="81"/>
      <c r="E36" s="81"/>
      <c r="F36" s="81"/>
    </row>
    <row r="37" spans="2:6" ht="12" customHeight="1" x14ac:dyDescent="0.2">
      <c r="B37" s="81"/>
      <c r="C37" s="284"/>
      <c r="D37" s="285"/>
      <c r="E37" s="285"/>
    </row>
  </sheetData>
  <mergeCells count="3">
    <mergeCell ref="C37:E37"/>
    <mergeCell ref="K2:K3"/>
    <mergeCell ref="O2:O3"/>
  </mergeCells>
  <phoneticPr fontId="0" type="noConversion"/>
  <printOptions horizontalCentered="1"/>
  <pageMargins left="0.75" right="0.75" top="1.1000000000000001" bottom="0.71" header="0.51" footer="0.51"/>
  <pageSetup scale="59" firstPageNumber="4" orientation="landscape" useFirstPageNumber="1" r:id="rId1"/>
  <headerFooter alignWithMargins="0">
    <oddHeader>&amp;L&amp;K000000POST-LAUNCH BUDGET
SUMMARY PAGE</oddHeader>
    <oddFooter>&amp;C&amp;K000000POST-LAUNCH BUDGET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6"/>
  <sheetViews>
    <sheetView tabSelected="1" view="pageLayout" zoomScaleNormal="100" zoomScaleSheetLayoutView="100" workbookViewId="0">
      <selection activeCell="I53" sqref="I53"/>
    </sheetView>
  </sheetViews>
  <sheetFormatPr baseColWidth="10" defaultColWidth="11.5703125" defaultRowHeight="15" customHeight="1" x14ac:dyDescent="0.2"/>
  <cols>
    <col min="1" max="1" width="6.7109375" style="216" customWidth="1"/>
    <col min="2" max="2" width="58.7109375" style="81" customWidth="1"/>
    <col min="3" max="3" width="51" style="81" customWidth="1"/>
    <col min="4" max="4" width="4" style="81" customWidth="1"/>
    <col min="5" max="5" width="8.7109375" style="81" customWidth="1"/>
    <col min="6" max="6" width="8" style="81" customWidth="1"/>
    <col min="7" max="7" width="9.42578125" style="81" customWidth="1"/>
    <col min="8" max="8" width="10.28515625" style="81" customWidth="1"/>
    <col min="9" max="11" width="12.140625" style="81" customWidth="1"/>
    <col min="12" max="16384" width="11.5703125" style="81"/>
  </cols>
  <sheetData>
    <row r="1" spans="1:14" ht="71.25" customHeight="1" x14ac:dyDescent="0.2">
      <c r="A1" s="341" t="s">
        <v>217</v>
      </c>
      <c r="B1" s="342"/>
      <c r="C1" s="342"/>
      <c r="D1" s="342"/>
      <c r="E1" s="342"/>
      <c r="F1" s="342"/>
      <c r="G1" s="342"/>
      <c r="H1" s="343"/>
    </row>
    <row r="2" spans="1:14" s="82" customFormat="1" ht="13" customHeight="1" x14ac:dyDescent="0.15">
      <c r="A2" s="293" t="s">
        <v>72</v>
      </c>
      <c r="B2" s="293"/>
      <c r="C2" s="293"/>
      <c r="D2" s="293"/>
      <c r="E2" s="293"/>
      <c r="F2" s="293"/>
      <c r="G2" s="293"/>
      <c r="H2" s="293"/>
      <c r="I2" s="152"/>
      <c r="J2" s="152"/>
      <c r="K2" s="152"/>
      <c r="L2" s="152"/>
    </row>
    <row r="3" spans="1:14" s="82" customFormat="1" ht="16" x14ac:dyDescent="0.2">
      <c r="A3" s="153"/>
      <c r="H3" s="154"/>
    </row>
    <row r="4" spans="1:14" s="22" customFormat="1" ht="13" x14ac:dyDescent="0.15">
      <c r="A4" s="155" t="s">
        <v>10</v>
      </c>
      <c r="B4" s="296" t="s">
        <v>11</v>
      </c>
      <c r="C4" s="297"/>
      <c r="D4" s="297"/>
      <c r="E4" s="297"/>
      <c r="F4" s="297"/>
      <c r="G4" s="297"/>
      <c r="H4" s="298"/>
      <c r="M4" s="70"/>
      <c r="N4" s="80"/>
    </row>
    <row r="5" spans="1:14" s="82" customFormat="1" ht="13" x14ac:dyDescent="0.15">
      <c r="A5" s="303" t="s">
        <v>73</v>
      </c>
      <c r="B5" s="299" t="s">
        <v>74</v>
      </c>
      <c r="C5" s="294" t="s">
        <v>75</v>
      </c>
      <c r="D5" s="91" t="s">
        <v>76</v>
      </c>
      <c r="E5" s="159" t="s">
        <v>77</v>
      </c>
      <c r="F5" s="159" t="s">
        <v>78</v>
      </c>
      <c r="G5" s="159" t="s">
        <v>79</v>
      </c>
      <c r="H5" s="301" t="s">
        <v>3</v>
      </c>
      <c r="M5" s="339" t="s">
        <v>80</v>
      </c>
      <c r="N5" s="161" t="s">
        <v>81</v>
      </c>
    </row>
    <row r="6" spans="1:14" s="164" customFormat="1" ht="13" x14ac:dyDescent="0.15">
      <c r="A6" s="303"/>
      <c r="B6" s="300"/>
      <c r="C6" s="295"/>
      <c r="D6" s="162" t="s">
        <v>82</v>
      </c>
      <c r="E6" s="163" t="s">
        <v>83</v>
      </c>
      <c r="F6" s="163" t="s">
        <v>84</v>
      </c>
      <c r="G6" s="163" t="s">
        <v>85</v>
      </c>
      <c r="H6" s="302"/>
      <c r="M6" s="340"/>
      <c r="N6" s="165"/>
    </row>
    <row r="7" spans="1:14" s="82" customFormat="1" ht="14" x14ac:dyDescent="0.15">
      <c r="A7" s="166">
        <v>1.05</v>
      </c>
      <c r="B7" s="167" t="s">
        <v>86</v>
      </c>
      <c r="C7" s="29"/>
      <c r="D7" s="168">
        <v>1</v>
      </c>
      <c r="E7" s="156"/>
      <c r="F7" s="169"/>
      <c r="G7" s="170"/>
      <c r="H7" s="171">
        <f>D7*E7*G7</f>
        <v>0</v>
      </c>
      <c r="M7" s="172" t="s">
        <v>87</v>
      </c>
      <c r="N7" s="172" t="s">
        <v>88</v>
      </c>
    </row>
    <row r="8" spans="1:14" s="82" customFormat="1" ht="13" x14ac:dyDescent="0.15">
      <c r="A8" s="166">
        <v>1.1499999999999999</v>
      </c>
      <c r="B8" s="19" t="s">
        <v>89</v>
      </c>
      <c r="C8" s="29"/>
      <c r="D8" s="168">
        <v>1</v>
      </c>
      <c r="E8" s="156"/>
      <c r="F8" s="169"/>
      <c r="G8" s="170"/>
      <c r="H8" s="171">
        <f>D8*E8*G8</f>
        <v>0</v>
      </c>
      <c r="M8" s="172" t="s">
        <v>87</v>
      </c>
      <c r="N8" s="172" t="s">
        <v>88</v>
      </c>
    </row>
    <row r="9" spans="1:14" s="82" customFormat="1" ht="13" x14ac:dyDescent="0.15">
      <c r="A9" s="166">
        <v>1.2</v>
      </c>
      <c r="B9" s="19" t="s">
        <v>90</v>
      </c>
      <c r="C9" s="29"/>
      <c r="D9" s="168">
        <v>1</v>
      </c>
      <c r="E9" s="156"/>
      <c r="F9" s="169"/>
      <c r="G9" s="170"/>
      <c r="H9" s="171">
        <f>D9*E9*G9</f>
        <v>0</v>
      </c>
      <c r="M9" s="172" t="s">
        <v>87</v>
      </c>
      <c r="N9" s="172" t="s">
        <v>88</v>
      </c>
    </row>
    <row r="10" spans="1:14" s="82" customFormat="1" ht="13" x14ac:dyDescent="0.15">
      <c r="A10" s="166">
        <v>1.25</v>
      </c>
      <c r="B10" s="19" t="s">
        <v>91</v>
      </c>
      <c r="C10" s="29"/>
      <c r="D10" s="168">
        <v>1</v>
      </c>
      <c r="E10" s="156"/>
      <c r="F10" s="169"/>
      <c r="G10" s="170"/>
      <c r="H10" s="171">
        <f>D10*E10*G10</f>
        <v>0</v>
      </c>
      <c r="M10" s="172" t="s">
        <v>87</v>
      </c>
      <c r="N10" s="172" t="s">
        <v>88</v>
      </c>
    </row>
    <row r="11" spans="1:14" s="22" customFormat="1" ht="13" x14ac:dyDescent="0.15">
      <c r="A11" s="173">
        <v>1.3</v>
      </c>
      <c r="B11" s="31" t="s">
        <v>92</v>
      </c>
      <c r="C11" s="29"/>
      <c r="D11" s="168">
        <v>1</v>
      </c>
      <c r="E11" s="156"/>
      <c r="F11" s="169"/>
      <c r="G11" s="170"/>
      <c r="H11" s="171">
        <f t="shared" ref="H11:H16" si="0">D11*E11*G11</f>
        <v>0</v>
      </c>
      <c r="M11" s="172" t="s">
        <v>87</v>
      </c>
      <c r="N11" s="172" t="s">
        <v>88</v>
      </c>
    </row>
    <row r="12" spans="1:14" s="22" customFormat="1" ht="13" x14ac:dyDescent="0.15">
      <c r="A12" s="173">
        <v>1.35</v>
      </c>
      <c r="B12" s="29" t="s">
        <v>93</v>
      </c>
      <c r="C12" s="29"/>
      <c r="D12" s="168">
        <v>1</v>
      </c>
      <c r="E12" s="156"/>
      <c r="F12" s="169"/>
      <c r="G12" s="170"/>
      <c r="H12" s="171">
        <f t="shared" si="0"/>
        <v>0</v>
      </c>
      <c r="M12" s="172" t="s">
        <v>87</v>
      </c>
      <c r="N12" s="172" t="s">
        <v>88</v>
      </c>
    </row>
    <row r="13" spans="1:14" s="22" customFormat="1" ht="13" x14ac:dyDescent="0.15">
      <c r="A13" s="173">
        <v>1.4</v>
      </c>
      <c r="B13" s="31" t="s">
        <v>94</v>
      </c>
      <c r="C13" s="29"/>
      <c r="D13" s="168">
        <v>1</v>
      </c>
      <c r="E13" s="156"/>
      <c r="F13" s="169"/>
      <c r="G13" s="170"/>
      <c r="H13" s="171">
        <f t="shared" si="0"/>
        <v>0</v>
      </c>
      <c r="M13" s="172" t="s">
        <v>87</v>
      </c>
      <c r="N13" s="172" t="s">
        <v>88</v>
      </c>
    </row>
    <row r="14" spans="1:14" s="22" customFormat="1" ht="13" x14ac:dyDescent="0.15">
      <c r="A14" s="173">
        <v>1.45</v>
      </c>
      <c r="B14" s="31" t="s">
        <v>95</v>
      </c>
      <c r="C14" s="29"/>
      <c r="D14" s="168">
        <v>1</v>
      </c>
      <c r="E14" s="156"/>
      <c r="F14" s="169"/>
      <c r="G14" s="170"/>
      <c r="H14" s="171">
        <f t="shared" si="0"/>
        <v>0</v>
      </c>
      <c r="M14" s="172" t="s">
        <v>87</v>
      </c>
      <c r="N14" s="172" t="s">
        <v>88</v>
      </c>
    </row>
    <row r="15" spans="1:14" s="22" customFormat="1" ht="13" x14ac:dyDescent="0.15">
      <c r="A15" s="173">
        <v>1.5</v>
      </c>
      <c r="B15" s="29" t="s">
        <v>96</v>
      </c>
      <c r="C15" s="29"/>
      <c r="D15" s="168">
        <v>1</v>
      </c>
      <c r="E15" s="156"/>
      <c r="F15" s="169"/>
      <c r="G15" s="170"/>
      <c r="H15" s="171">
        <f t="shared" si="0"/>
        <v>0</v>
      </c>
      <c r="M15" s="172" t="s">
        <v>87</v>
      </c>
      <c r="N15" s="172" t="s">
        <v>88</v>
      </c>
    </row>
    <row r="16" spans="1:14" s="22" customFormat="1" ht="13" x14ac:dyDescent="0.15">
      <c r="A16" s="173">
        <v>1.55</v>
      </c>
      <c r="B16" s="31" t="s">
        <v>62</v>
      </c>
      <c r="C16" s="29"/>
      <c r="D16" s="168">
        <v>1</v>
      </c>
      <c r="E16" s="156"/>
      <c r="F16" s="169"/>
      <c r="G16" s="170"/>
      <c r="H16" s="171">
        <f t="shared" si="0"/>
        <v>0</v>
      </c>
      <c r="M16" s="172" t="s">
        <v>87</v>
      </c>
      <c r="N16" s="172" t="s">
        <v>88</v>
      </c>
    </row>
    <row r="17" spans="1:14" s="22" customFormat="1" ht="13" x14ac:dyDescent="0.15">
      <c r="A17" s="174" t="s">
        <v>10</v>
      </c>
      <c r="B17" s="296" t="s">
        <v>97</v>
      </c>
      <c r="C17" s="297"/>
      <c r="D17" s="297"/>
      <c r="E17" s="297"/>
      <c r="F17" s="297"/>
      <c r="G17" s="298"/>
      <c r="H17" s="175">
        <f>SUM(H7:H16)</f>
        <v>0</v>
      </c>
    </row>
    <row r="18" spans="1:14" s="22" customFormat="1" ht="16" x14ac:dyDescent="0.2">
      <c r="A18" s="334"/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</row>
    <row r="19" spans="1:14" s="22" customFormat="1" ht="13" x14ac:dyDescent="0.15">
      <c r="A19" s="155" t="s">
        <v>12</v>
      </c>
      <c r="B19" s="296" t="s">
        <v>13</v>
      </c>
      <c r="C19" s="297"/>
      <c r="D19" s="297"/>
      <c r="E19" s="297"/>
      <c r="F19" s="297"/>
      <c r="G19" s="297"/>
      <c r="H19" s="298"/>
      <c r="M19" s="70"/>
      <c r="N19" s="80"/>
    </row>
    <row r="20" spans="1:14" s="82" customFormat="1" ht="13" x14ac:dyDescent="0.15">
      <c r="A20" s="303" t="s">
        <v>73</v>
      </c>
      <c r="B20" s="299" t="s">
        <v>74</v>
      </c>
      <c r="C20" s="294" t="s">
        <v>75</v>
      </c>
      <c r="D20" s="91" t="s">
        <v>76</v>
      </c>
      <c r="E20" s="159" t="s">
        <v>77</v>
      </c>
      <c r="F20" s="159" t="s">
        <v>78</v>
      </c>
      <c r="G20" s="159" t="s">
        <v>79</v>
      </c>
      <c r="H20" s="301" t="s">
        <v>3</v>
      </c>
      <c r="L20" s="177"/>
      <c r="M20" s="301" t="s">
        <v>80</v>
      </c>
      <c r="N20" s="160" t="s">
        <v>81</v>
      </c>
    </row>
    <row r="21" spans="1:14" s="164" customFormat="1" ht="13" x14ac:dyDescent="0.15">
      <c r="A21" s="303"/>
      <c r="B21" s="300"/>
      <c r="C21" s="295"/>
      <c r="D21" s="162" t="s">
        <v>82</v>
      </c>
      <c r="E21" s="163" t="s">
        <v>83</v>
      </c>
      <c r="F21" s="163" t="s">
        <v>84</v>
      </c>
      <c r="G21" s="163" t="s">
        <v>85</v>
      </c>
      <c r="H21" s="302"/>
      <c r="M21" s="302"/>
      <c r="N21" s="178"/>
    </row>
    <row r="22" spans="1:14" s="82" customFormat="1" ht="13" x14ac:dyDescent="0.15">
      <c r="A22" s="166">
        <v>2.0499999999999998</v>
      </c>
      <c r="B22" s="29" t="s">
        <v>98</v>
      </c>
      <c r="C22" s="29"/>
      <c r="D22" s="168">
        <v>1</v>
      </c>
      <c r="E22" s="156"/>
      <c r="F22" s="169"/>
      <c r="G22" s="170"/>
      <c r="H22" s="171">
        <f>D22*E22*G22</f>
        <v>0</v>
      </c>
      <c r="M22" s="172" t="s">
        <v>87</v>
      </c>
      <c r="N22" s="172" t="s">
        <v>88</v>
      </c>
    </row>
    <row r="23" spans="1:14" s="82" customFormat="1" ht="14" x14ac:dyDescent="0.15">
      <c r="A23" s="166">
        <v>2.1</v>
      </c>
      <c r="B23" s="29" t="s">
        <v>100</v>
      </c>
      <c r="C23" s="29"/>
      <c r="D23" s="168">
        <v>1</v>
      </c>
      <c r="E23" s="156"/>
      <c r="F23" s="179" t="s">
        <v>99</v>
      </c>
      <c r="G23" s="170"/>
      <c r="H23" s="171">
        <f>D23*E23*G23</f>
        <v>0</v>
      </c>
      <c r="M23" s="172" t="s">
        <v>87</v>
      </c>
      <c r="N23" s="172" t="s">
        <v>88</v>
      </c>
    </row>
    <row r="24" spans="1:14" s="82" customFormat="1" ht="14" x14ac:dyDescent="0.15">
      <c r="A24" s="166">
        <v>2.15</v>
      </c>
      <c r="B24" s="29" t="s">
        <v>101</v>
      </c>
      <c r="C24" s="29"/>
      <c r="D24" s="168">
        <v>1</v>
      </c>
      <c r="E24" s="156"/>
      <c r="F24" s="179" t="s">
        <v>99</v>
      </c>
      <c r="G24" s="170"/>
      <c r="H24" s="171">
        <f>D24*E24*G24</f>
        <v>0</v>
      </c>
      <c r="M24" s="172" t="s">
        <v>87</v>
      </c>
      <c r="N24" s="172" t="s">
        <v>88</v>
      </c>
    </row>
    <row r="25" spans="1:14" s="82" customFormat="1" ht="14" x14ac:dyDescent="0.15">
      <c r="A25" s="166">
        <v>2.2000000000000002</v>
      </c>
      <c r="B25" s="44" t="s">
        <v>96</v>
      </c>
      <c r="C25" s="29"/>
      <c r="D25" s="168">
        <v>1</v>
      </c>
      <c r="E25" s="156"/>
      <c r="F25" s="179" t="s">
        <v>99</v>
      </c>
      <c r="G25" s="170"/>
      <c r="H25" s="171">
        <f>D25*E25*G25</f>
        <v>0</v>
      </c>
      <c r="M25" s="172" t="s">
        <v>87</v>
      </c>
      <c r="N25" s="172" t="s">
        <v>88</v>
      </c>
    </row>
    <row r="26" spans="1:14" s="82" customFormat="1" ht="14" x14ac:dyDescent="0.15">
      <c r="A26" s="166">
        <v>2.25</v>
      </c>
      <c r="B26" s="29" t="s">
        <v>62</v>
      </c>
      <c r="C26" s="29"/>
      <c r="D26" s="168">
        <v>1</v>
      </c>
      <c r="E26" s="156"/>
      <c r="F26" s="179" t="s">
        <v>99</v>
      </c>
      <c r="G26" s="170"/>
      <c r="H26" s="171">
        <f>D26*E26*G26</f>
        <v>0</v>
      </c>
      <c r="M26" s="172" t="s">
        <v>87</v>
      </c>
      <c r="N26" s="172" t="s">
        <v>88</v>
      </c>
    </row>
    <row r="27" spans="1:14" s="22" customFormat="1" ht="13" x14ac:dyDescent="0.15">
      <c r="A27" s="174" t="s">
        <v>12</v>
      </c>
      <c r="B27" s="296" t="s">
        <v>102</v>
      </c>
      <c r="C27" s="297"/>
      <c r="D27" s="297"/>
      <c r="E27" s="297"/>
      <c r="F27" s="297"/>
      <c r="G27" s="298"/>
      <c r="H27" s="175">
        <f>SUM(H19:H26)</f>
        <v>0</v>
      </c>
    </row>
    <row r="28" spans="1:14" s="22" customFormat="1" ht="13" x14ac:dyDescent="0.15">
      <c r="A28" s="180"/>
      <c r="B28" s="181"/>
      <c r="C28" s="181"/>
      <c r="D28" s="181"/>
      <c r="E28" s="181"/>
      <c r="F28" s="181"/>
      <c r="G28" s="181"/>
      <c r="H28" s="182"/>
      <c r="I28" s="87"/>
      <c r="J28" s="87"/>
    </row>
    <row r="29" spans="1:14" s="22" customFormat="1" ht="13" x14ac:dyDescent="0.15">
      <c r="A29" s="89" t="s">
        <v>14</v>
      </c>
      <c r="B29" s="310" t="s">
        <v>15</v>
      </c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79"/>
      <c r="N29" s="80"/>
    </row>
    <row r="30" spans="1:14" s="22" customFormat="1" ht="13" x14ac:dyDescent="0.15">
      <c r="A30" s="288" t="s">
        <v>73</v>
      </c>
      <c r="B30" s="306" t="s">
        <v>74</v>
      </c>
      <c r="C30" s="288" t="s">
        <v>103</v>
      </c>
      <c r="D30" s="185" t="s">
        <v>76</v>
      </c>
      <c r="E30" s="344" t="s">
        <v>104</v>
      </c>
      <c r="F30" s="345"/>
      <c r="G30" s="345"/>
      <c r="H30" s="345"/>
      <c r="I30" s="186" t="s">
        <v>3</v>
      </c>
      <c r="J30" s="159" t="s">
        <v>78</v>
      </c>
      <c r="K30" s="185" t="s">
        <v>79</v>
      </c>
      <c r="L30" s="311" t="s">
        <v>3</v>
      </c>
      <c r="M30" s="160" t="s">
        <v>80</v>
      </c>
      <c r="N30" s="160" t="s">
        <v>81</v>
      </c>
    </row>
    <row r="31" spans="1:14" s="22" customFormat="1" ht="13" x14ac:dyDescent="0.15">
      <c r="A31" s="289"/>
      <c r="B31" s="299"/>
      <c r="C31" s="289"/>
      <c r="D31" s="185" t="s">
        <v>82</v>
      </c>
      <c r="E31" s="187" t="s">
        <v>105</v>
      </c>
      <c r="F31" s="187" t="s">
        <v>106</v>
      </c>
      <c r="G31" s="187" t="s">
        <v>107</v>
      </c>
      <c r="H31" s="187" t="s">
        <v>108</v>
      </c>
      <c r="I31" s="188" t="s">
        <v>83</v>
      </c>
      <c r="J31" s="188" t="s">
        <v>84</v>
      </c>
      <c r="K31" s="187" t="s">
        <v>85</v>
      </c>
      <c r="L31" s="312"/>
      <c r="M31" s="178"/>
      <c r="N31" s="178"/>
    </row>
    <row r="32" spans="1:14" s="22" customFormat="1" ht="13" x14ac:dyDescent="0.15">
      <c r="A32" s="91">
        <v>3.05</v>
      </c>
      <c r="B32" s="20" t="s">
        <v>109</v>
      </c>
      <c r="C32" s="19"/>
      <c r="D32" s="185">
        <v>1</v>
      </c>
      <c r="E32" s="185"/>
      <c r="F32" s="185"/>
      <c r="G32" s="185"/>
      <c r="H32" s="185"/>
      <c r="I32" s="159">
        <f t="shared" ref="I32:I43" si="1">SUM(E32:H32)</f>
        <v>0</v>
      </c>
      <c r="J32" s="189"/>
      <c r="K32" s="190"/>
      <c r="L32" s="191">
        <f t="shared" ref="L32:L43" si="2">D32*I32*K32</f>
        <v>0</v>
      </c>
      <c r="M32" s="172" t="s">
        <v>87</v>
      </c>
      <c r="N32" s="172" t="s">
        <v>88</v>
      </c>
    </row>
    <row r="33" spans="1:14" s="22" customFormat="1" ht="13" x14ac:dyDescent="0.15">
      <c r="A33" s="156">
        <v>3.1</v>
      </c>
      <c r="B33" s="20" t="s">
        <v>110</v>
      </c>
      <c r="C33" s="19"/>
      <c r="D33" s="185">
        <v>1</v>
      </c>
      <c r="E33" s="185"/>
      <c r="F33" s="185"/>
      <c r="G33" s="185"/>
      <c r="H33" s="185"/>
      <c r="I33" s="159">
        <f t="shared" si="1"/>
        <v>0</v>
      </c>
      <c r="J33" s="189"/>
      <c r="K33" s="190"/>
      <c r="L33" s="191">
        <f t="shared" si="2"/>
        <v>0</v>
      </c>
      <c r="M33" s="172" t="s">
        <v>87</v>
      </c>
      <c r="N33" s="172" t="s">
        <v>88</v>
      </c>
    </row>
    <row r="34" spans="1:14" s="22" customFormat="1" ht="13" x14ac:dyDescent="0.15">
      <c r="A34" s="91">
        <v>3.15</v>
      </c>
      <c r="B34" s="20" t="s">
        <v>111</v>
      </c>
      <c r="C34" s="19"/>
      <c r="D34" s="185">
        <v>1</v>
      </c>
      <c r="E34" s="185"/>
      <c r="F34" s="185"/>
      <c r="G34" s="185"/>
      <c r="H34" s="185"/>
      <c r="I34" s="159">
        <f t="shared" si="1"/>
        <v>0</v>
      </c>
      <c r="J34" s="189"/>
      <c r="K34" s="190"/>
      <c r="L34" s="191">
        <f t="shared" si="2"/>
        <v>0</v>
      </c>
      <c r="M34" s="172" t="s">
        <v>87</v>
      </c>
      <c r="N34" s="172" t="s">
        <v>88</v>
      </c>
    </row>
    <row r="35" spans="1:14" s="22" customFormat="1" ht="13" x14ac:dyDescent="0.15">
      <c r="A35" s="156">
        <v>3.2</v>
      </c>
      <c r="B35" s="20" t="s">
        <v>112</v>
      </c>
      <c r="C35" s="19"/>
      <c r="D35" s="185">
        <v>1</v>
      </c>
      <c r="E35" s="185"/>
      <c r="F35" s="185"/>
      <c r="G35" s="185"/>
      <c r="H35" s="185"/>
      <c r="I35" s="159">
        <f t="shared" si="1"/>
        <v>0</v>
      </c>
      <c r="J35" s="189"/>
      <c r="K35" s="190"/>
      <c r="L35" s="191">
        <f t="shared" si="2"/>
        <v>0</v>
      </c>
      <c r="M35" s="172" t="s">
        <v>87</v>
      </c>
      <c r="N35" s="172" t="s">
        <v>88</v>
      </c>
    </row>
    <row r="36" spans="1:14" s="22" customFormat="1" ht="13" x14ac:dyDescent="0.15">
      <c r="A36" s="156">
        <v>3.25</v>
      </c>
      <c r="B36" s="20" t="s">
        <v>113</v>
      </c>
      <c r="C36" s="19"/>
      <c r="D36" s="185">
        <v>1</v>
      </c>
      <c r="E36" s="185"/>
      <c r="F36" s="185"/>
      <c r="G36" s="185"/>
      <c r="H36" s="185"/>
      <c r="I36" s="159">
        <f t="shared" si="1"/>
        <v>0</v>
      </c>
      <c r="J36" s="189"/>
      <c r="K36" s="190"/>
      <c r="L36" s="191">
        <f t="shared" si="2"/>
        <v>0</v>
      </c>
      <c r="M36" s="172" t="s">
        <v>87</v>
      </c>
      <c r="N36" s="172" t="s">
        <v>88</v>
      </c>
    </row>
    <row r="37" spans="1:14" s="22" customFormat="1" ht="13" x14ac:dyDescent="0.15">
      <c r="A37" s="156">
        <v>3.3</v>
      </c>
      <c r="B37" s="20" t="s">
        <v>114</v>
      </c>
      <c r="C37" s="19"/>
      <c r="D37" s="185">
        <v>1</v>
      </c>
      <c r="E37" s="185"/>
      <c r="F37" s="185"/>
      <c r="G37" s="185"/>
      <c r="H37" s="185"/>
      <c r="I37" s="159">
        <f t="shared" si="1"/>
        <v>0</v>
      </c>
      <c r="J37" s="189"/>
      <c r="K37" s="190"/>
      <c r="L37" s="191">
        <f t="shared" si="2"/>
        <v>0</v>
      </c>
      <c r="M37" s="172" t="s">
        <v>87</v>
      </c>
      <c r="N37" s="172" t="s">
        <v>88</v>
      </c>
    </row>
    <row r="38" spans="1:14" s="22" customFormat="1" ht="13" x14ac:dyDescent="0.15">
      <c r="A38" s="156">
        <v>3.35</v>
      </c>
      <c r="B38" s="19" t="s">
        <v>115</v>
      </c>
      <c r="C38" s="19"/>
      <c r="D38" s="185">
        <v>1</v>
      </c>
      <c r="E38" s="185"/>
      <c r="F38" s="185"/>
      <c r="G38" s="185"/>
      <c r="H38" s="185"/>
      <c r="I38" s="159">
        <f t="shared" si="1"/>
        <v>0</v>
      </c>
      <c r="J38" s="189"/>
      <c r="K38" s="190"/>
      <c r="L38" s="191">
        <f t="shared" si="2"/>
        <v>0</v>
      </c>
      <c r="M38" s="172" t="s">
        <v>87</v>
      </c>
      <c r="N38" s="172" t="s">
        <v>88</v>
      </c>
    </row>
    <row r="39" spans="1:14" s="22" customFormat="1" ht="13" x14ac:dyDescent="0.15">
      <c r="A39" s="156">
        <v>3.4</v>
      </c>
      <c r="B39" s="82" t="s">
        <v>116</v>
      </c>
      <c r="C39" s="19"/>
      <c r="D39" s="185">
        <v>1</v>
      </c>
      <c r="E39" s="185"/>
      <c r="F39" s="185"/>
      <c r="G39" s="185"/>
      <c r="H39" s="185"/>
      <c r="I39" s="159">
        <f t="shared" si="1"/>
        <v>0</v>
      </c>
      <c r="J39" s="189"/>
      <c r="K39" s="190"/>
      <c r="L39" s="191">
        <f t="shared" si="2"/>
        <v>0</v>
      </c>
      <c r="M39" s="172" t="s">
        <v>87</v>
      </c>
      <c r="N39" s="172" t="s">
        <v>88</v>
      </c>
    </row>
    <row r="40" spans="1:14" s="22" customFormat="1" ht="13" x14ac:dyDescent="0.15">
      <c r="A40" s="156">
        <v>3.45</v>
      </c>
      <c r="B40" s="20" t="s">
        <v>117</v>
      </c>
      <c r="C40" s="19"/>
      <c r="D40" s="185">
        <v>1</v>
      </c>
      <c r="E40" s="185"/>
      <c r="F40" s="185"/>
      <c r="G40" s="185"/>
      <c r="H40" s="185"/>
      <c r="I40" s="159">
        <f t="shared" si="1"/>
        <v>0</v>
      </c>
      <c r="J40" s="189"/>
      <c r="K40" s="190"/>
      <c r="L40" s="191">
        <f t="shared" si="2"/>
        <v>0</v>
      </c>
      <c r="M40" s="172" t="s">
        <v>87</v>
      </c>
      <c r="N40" s="172" t="s">
        <v>88</v>
      </c>
    </row>
    <row r="41" spans="1:14" s="22" customFormat="1" ht="13" x14ac:dyDescent="0.15">
      <c r="A41" s="156">
        <v>3.5</v>
      </c>
      <c r="B41" s="192" t="s">
        <v>118</v>
      </c>
      <c r="C41" s="19"/>
      <c r="D41" s="185">
        <v>1</v>
      </c>
      <c r="E41" s="185"/>
      <c r="F41" s="185"/>
      <c r="G41" s="185"/>
      <c r="H41" s="185"/>
      <c r="I41" s="159">
        <f t="shared" si="1"/>
        <v>0</v>
      </c>
      <c r="J41" s="189"/>
      <c r="K41" s="190"/>
      <c r="L41" s="191">
        <f t="shared" si="2"/>
        <v>0</v>
      </c>
      <c r="M41" s="172" t="s">
        <v>87</v>
      </c>
      <c r="N41" s="172" t="s">
        <v>88</v>
      </c>
    </row>
    <row r="42" spans="1:14" s="22" customFormat="1" ht="13" x14ac:dyDescent="0.15">
      <c r="A42" s="156">
        <v>3.55</v>
      </c>
      <c r="B42" s="20" t="s">
        <v>119</v>
      </c>
      <c r="C42" s="19"/>
      <c r="D42" s="185">
        <v>1</v>
      </c>
      <c r="E42" s="185"/>
      <c r="F42" s="185"/>
      <c r="G42" s="185"/>
      <c r="H42" s="185"/>
      <c r="I42" s="159">
        <f t="shared" si="1"/>
        <v>0</v>
      </c>
      <c r="J42" s="189"/>
      <c r="K42" s="190"/>
      <c r="L42" s="191">
        <f t="shared" si="2"/>
        <v>0</v>
      </c>
      <c r="M42" s="172" t="s">
        <v>87</v>
      </c>
      <c r="N42" s="172" t="s">
        <v>88</v>
      </c>
    </row>
    <row r="43" spans="1:14" s="22" customFormat="1" ht="13" x14ac:dyDescent="0.15">
      <c r="A43" s="156">
        <v>3.6</v>
      </c>
      <c r="B43" s="20" t="s">
        <v>120</v>
      </c>
      <c r="C43" s="19"/>
      <c r="D43" s="185">
        <v>1</v>
      </c>
      <c r="E43" s="185"/>
      <c r="F43" s="185"/>
      <c r="G43" s="185"/>
      <c r="H43" s="185"/>
      <c r="I43" s="159">
        <f t="shared" si="1"/>
        <v>0</v>
      </c>
      <c r="J43" s="189"/>
      <c r="K43" s="190"/>
      <c r="L43" s="191">
        <f t="shared" si="2"/>
        <v>0</v>
      </c>
      <c r="M43" s="172" t="s">
        <v>87</v>
      </c>
      <c r="N43" s="172" t="s">
        <v>88</v>
      </c>
    </row>
    <row r="44" spans="1:14" s="22" customFormat="1" ht="13" x14ac:dyDescent="0.15">
      <c r="A44" s="89" t="s">
        <v>14</v>
      </c>
      <c r="B44" s="296" t="s">
        <v>121</v>
      </c>
      <c r="C44" s="297"/>
      <c r="D44" s="297"/>
      <c r="E44" s="297"/>
      <c r="F44" s="297"/>
      <c r="G44" s="297"/>
      <c r="H44" s="297"/>
      <c r="I44" s="297"/>
      <c r="J44" s="297"/>
      <c r="K44" s="298"/>
      <c r="L44" s="193">
        <f>SUM(L32:L43)</f>
        <v>0</v>
      </c>
    </row>
    <row r="45" spans="1:14" s="22" customFormat="1" ht="13" x14ac:dyDescent="0.15">
      <c r="A45" s="194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95"/>
    </row>
    <row r="46" spans="1:14" s="22" customFormat="1" ht="28" x14ac:dyDescent="0.15">
      <c r="A46" s="89" t="s">
        <v>16</v>
      </c>
      <c r="B46" s="79" t="s">
        <v>122</v>
      </c>
      <c r="C46" s="196" t="s">
        <v>123</v>
      </c>
      <c r="D46" s="197" t="s">
        <v>76</v>
      </c>
      <c r="E46" s="198" t="s">
        <v>124</v>
      </c>
      <c r="F46" s="198"/>
      <c r="G46" s="198"/>
      <c r="H46" s="198"/>
      <c r="I46" s="185" t="s">
        <v>3</v>
      </c>
      <c r="J46" s="159" t="s">
        <v>78</v>
      </c>
      <c r="K46" s="199" t="s">
        <v>79</v>
      </c>
      <c r="L46" s="323" t="s">
        <v>3</v>
      </c>
      <c r="M46" s="160" t="s">
        <v>80</v>
      </c>
      <c r="N46" s="160" t="s">
        <v>81</v>
      </c>
    </row>
    <row r="47" spans="1:14" s="22" customFormat="1" ht="14" x14ac:dyDescent="0.15">
      <c r="A47" s="183" t="s">
        <v>73</v>
      </c>
      <c r="B47" s="184" t="s">
        <v>74</v>
      </c>
      <c r="C47" s="183" t="s">
        <v>103</v>
      </c>
      <c r="D47" s="185" t="s">
        <v>125</v>
      </c>
      <c r="E47" s="200" t="s">
        <v>105</v>
      </c>
      <c r="F47" s="200" t="s">
        <v>106</v>
      </c>
      <c r="G47" s="200" t="s">
        <v>126</v>
      </c>
      <c r="H47" s="200" t="s">
        <v>127</v>
      </c>
      <c r="I47" s="196" t="s">
        <v>83</v>
      </c>
      <c r="J47" s="188" t="s">
        <v>84</v>
      </c>
      <c r="K47" s="200" t="s">
        <v>85</v>
      </c>
      <c r="L47" s="324"/>
      <c r="M47" s="178"/>
      <c r="N47" s="178"/>
    </row>
    <row r="48" spans="1:14" s="22" customFormat="1" ht="13" x14ac:dyDescent="0.15">
      <c r="A48" s="156">
        <v>4.0999999999999996</v>
      </c>
      <c r="B48" s="19" t="s">
        <v>128</v>
      </c>
      <c r="C48" s="19"/>
      <c r="D48" s="185">
        <v>1</v>
      </c>
      <c r="E48" s="185"/>
      <c r="F48" s="185"/>
      <c r="G48" s="185"/>
      <c r="H48" s="185"/>
      <c r="I48" s="159">
        <f t="shared" ref="I48" si="3">SUM(E48:H48)</f>
        <v>0</v>
      </c>
      <c r="J48" s="189"/>
      <c r="K48" s="190"/>
      <c r="L48" s="202">
        <f t="shared" ref="L48:L53" si="4">D48*I48*K48</f>
        <v>0</v>
      </c>
      <c r="M48" s="172" t="s">
        <v>87</v>
      </c>
      <c r="N48" s="172" t="s">
        <v>88</v>
      </c>
    </row>
    <row r="49" spans="1:14" s="22" customFormat="1" ht="13" x14ac:dyDescent="0.15">
      <c r="A49" s="156">
        <v>4.1500000000000004</v>
      </c>
      <c r="B49" s="19" t="s">
        <v>129</v>
      </c>
      <c r="C49" s="19"/>
      <c r="D49" s="185">
        <v>1</v>
      </c>
      <c r="E49" s="185"/>
      <c r="F49" s="185"/>
      <c r="G49" s="185"/>
      <c r="H49" s="185"/>
      <c r="I49" s="159">
        <f>SUM(E49:H49)</f>
        <v>0</v>
      </c>
      <c r="J49" s="201"/>
      <c r="K49" s="170"/>
      <c r="L49" s="202">
        <f t="shared" si="4"/>
        <v>0</v>
      </c>
      <c r="M49" s="172" t="s">
        <v>87</v>
      </c>
      <c r="N49" s="172" t="s">
        <v>88</v>
      </c>
    </row>
    <row r="50" spans="1:14" s="22" customFormat="1" ht="13" x14ac:dyDescent="0.15">
      <c r="A50" s="156">
        <v>4.2</v>
      </c>
      <c r="B50" s="19" t="s">
        <v>130</v>
      </c>
      <c r="C50" s="19"/>
      <c r="D50" s="185">
        <v>1</v>
      </c>
      <c r="E50" s="185"/>
      <c r="F50" s="185"/>
      <c r="G50" s="185"/>
      <c r="H50" s="185"/>
      <c r="I50" s="159">
        <f>SUM(E50:H50)</f>
        <v>0</v>
      </c>
      <c r="J50" s="201"/>
      <c r="K50" s="170"/>
      <c r="L50" s="202">
        <f t="shared" si="4"/>
        <v>0</v>
      </c>
      <c r="M50" s="172" t="s">
        <v>87</v>
      </c>
      <c r="N50" s="172" t="s">
        <v>88</v>
      </c>
    </row>
    <row r="51" spans="1:14" s="22" customFormat="1" ht="13" x14ac:dyDescent="0.15">
      <c r="A51" s="156">
        <v>4.5</v>
      </c>
      <c r="B51" s="197" t="s">
        <v>131</v>
      </c>
      <c r="C51" s="19"/>
      <c r="D51" s="185">
        <v>1</v>
      </c>
      <c r="E51" s="185"/>
      <c r="F51" s="185"/>
      <c r="G51" s="185"/>
      <c r="H51" s="185"/>
      <c r="I51" s="159">
        <f>SUM(E51:H51)</f>
        <v>0</v>
      </c>
      <c r="J51" s="201"/>
      <c r="K51" s="170"/>
      <c r="L51" s="202">
        <f t="shared" si="4"/>
        <v>0</v>
      </c>
      <c r="M51" s="172" t="s">
        <v>87</v>
      </c>
      <c r="N51" s="172" t="s">
        <v>88</v>
      </c>
    </row>
    <row r="52" spans="1:14" s="22" customFormat="1" ht="13" x14ac:dyDescent="0.15">
      <c r="A52" s="156">
        <v>4.55</v>
      </c>
      <c r="B52" s="197" t="s">
        <v>132</v>
      </c>
      <c r="C52" s="19"/>
      <c r="D52" s="185">
        <v>1</v>
      </c>
      <c r="E52" s="185"/>
      <c r="F52" s="185"/>
      <c r="G52" s="185"/>
      <c r="H52" s="185"/>
      <c r="I52" s="159">
        <f>SUM(E52:H52)</f>
        <v>0</v>
      </c>
      <c r="J52" s="201"/>
      <c r="K52" s="170"/>
      <c r="L52" s="202">
        <f t="shared" si="4"/>
        <v>0</v>
      </c>
      <c r="M52" s="172" t="s">
        <v>87</v>
      </c>
      <c r="N52" s="172" t="s">
        <v>88</v>
      </c>
    </row>
    <row r="53" spans="1:14" s="22" customFormat="1" ht="13" x14ac:dyDescent="0.15">
      <c r="A53" s="156">
        <v>4.5999999999999996</v>
      </c>
      <c r="B53" s="197" t="s">
        <v>133</v>
      </c>
      <c r="C53" s="19"/>
      <c r="D53" s="185">
        <v>1</v>
      </c>
      <c r="E53" s="185"/>
      <c r="F53" s="185"/>
      <c r="G53" s="185"/>
      <c r="H53" s="185"/>
      <c r="I53" s="159">
        <f>SUM(E53:H53)</f>
        <v>0</v>
      </c>
      <c r="J53" s="201"/>
      <c r="K53" s="170"/>
      <c r="L53" s="203">
        <f t="shared" si="4"/>
        <v>0</v>
      </c>
      <c r="M53" s="172" t="s">
        <v>87</v>
      </c>
      <c r="N53" s="172" t="s">
        <v>88</v>
      </c>
    </row>
    <row r="54" spans="1:14" s="22" customFormat="1" ht="13" x14ac:dyDescent="0.15">
      <c r="A54" s="89" t="s">
        <v>16</v>
      </c>
      <c r="B54" s="325" t="s">
        <v>134</v>
      </c>
      <c r="C54" s="326"/>
      <c r="D54" s="326"/>
      <c r="E54" s="326"/>
      <c r="F54" s="326"/>
      <c r="G54" s="326"/>
      <c r="H54" s="326"/>
      <c r="I54" s="326"/>
      <c r="J54" s="326"/>
      <c r="K54" s="326"/>
      <c r="L54" s="204">
        <f>SUM(L48:L53)</f>
        <v>0</v>
      </c>
    </row>
    <row r="55" spans="1:14" s="22" customFormat="1" ht="13" x14ac:dyDescent="0.15">
      <c r="A55" s="194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6"/>
    </row>
    <row r="56" spans="1:14" s="22" customFormat="1" ht="13" x14ac:dyDescent="0.15">
      <c r="A56" s="194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6"/>
    </row>
    <row r="57" spans="1:14" s="22" customFormat="1" ht="13" x14ac:dyDescent="0.15">
      <c r="A57" s="207" t="s">
        <v>19</v>
      </c>
      <c r="B57" s="296" t="s">
        <v>215</v>
      </c>
      <c r="C57" s="297"/>
      <c r="D57" s="297"/>
      <c r="E57" s="297"/>
      <c r="F57" s="297"/>
      <c r="G57" s="297"/>
      <c r="H57" s="298"/>
      <c r="I57" s="205"/>
      <c r="J57" s="206"/>
      <c r="K57" s="205"/>
      <c r="L57" s="206"/>
      <c r="M57" s="70"/>
      <c r="N57" s="70"/>
    </row>
    <row r="58" spans="1:14" s="22" customFormat="1" ht="13" x14ac:dyDescent="0.15">
      <c r="A58" s="304" t="s">
        <v>73</v>
      </c>
      <c r="B58" s="306" t="s">
        <v>74</v>
      </c>
      <c r="C58" s="158" t="s">
        <v>135</v>
      </c>
      <c r="D58" s="91" t="s">
        <v>76</v>
      </c>
      <c r="E58" s="159" t="s">
        <v>77</v>
      </c>
      <c r="F58" s="159" t="s">
        <v>78</v>
      </c>
      <c r="G58" s="159" t="s">
        <v>79</v>
      </c>
      <c r="H58" s="301" t="s">
        <v>3</v>
      </c>
      <c r="I58" s="205"/>
      <c r="J58" s="206"/>
      <c r="K58" s="205"/>
      <c r="L58" s="206"/>
      <c r="M58" s="301" t="s">
        <v>80</v>
      </c>
      <c r="N58" s="301" t="s">
        <v>81</v>
      </c>
    </row>
    <row r="59" spans="1:14" s="22" customFormat="1" ht="13" x14ac:dyDescent="0.15">
      <c r="A59" s="305"/>
      <c r="B59" s="299"/>
      <c r="C59" s="188" t="s">
        <v>136</v>
      </c>
      <c r="D59" s="162" t="s">
        <v>82</v>
      </c>
      <c r="E59" s="163" t="s">
        <v>83</v>
      </c>
      <c r="F59" s="163" t="s">
        <v>84</v>
      </c>
      <c r="G59" s="163" t="s">
        <v>85</v>
      </c>
      <c r="H59" s="302"/>
      <c r="I59" s="205"/>
      <c r="J59" s="206"/>
      <c r="K59" s="205"/>
      <c r="L59" s="206"/>
      <c r="M59" s="302"/>
      <c r="N59" s="302"/>
    </row>
    <row r="60" spans="1:14" s="22" customFormat="1" ht="13" x14ac:dyDescent="0.15">
      <c r="A60" s="166">
        <v>5.05</v>
      </c>
      <c r="B60" s="157" t="s">
        <v>137</v>
      </c>
      <c r="C60" s="208"/>
      <c r="D60" s="168">
        <v>1</v>
      </c>
      <c r="E60" s="156"/>
      <c r="F60" s="169"/>
      <c r="G60" s="170"/>
      <c r="H60" s="171">
        <f>D60*E60*G60</f>
        <v>0</v>
      </c>
      <c r="I60" s="205"/>
      <c r="J60" s="206"/>
      <c r="K60" s="205"/>
      <c r="L60" s="206"/>
      <c r="M60" s="172" t="s">
        <v>87</v>
      </c>
      <c r="N60" s="172" t="s">
        <v>88</v>
      </c>
    </row>
    <row r="61" spans="1:14" s="22" customFormat="1" ht="13" x14ac:dyDescent="0.15">
      <c r="A61" s="166">
        <v>5.0999999999999996</v>
      </c>
      <c r="B61" s="19" t="s">
        <v>138</v>
      </c>
      <c r="C61" s="208"/>
      <c r="D61" s="168">
        <v>1</v>
      </c>
      <c r="E61" s="156"/>
      <c r="F61" s="169"/>
      <c r="G61" s="170"/>
      <c r="H61" s="171">
        <f t="shared" ref="H61:H68" si="5">D61*E61*G61</f>
        <v>0</v>
      </c>
      <c r="I61" s="205"/>
      <c r="J61" s="206"/>
      <c r="K61" s="205"/>
      <c r="L61" s="206"/>
      <c r="M61" s="172" t="s">
        <v>87</v>
      </c>
      <c r="N61" s="172" t="s">
        <v>88</v>
      </c>
    </row>
    <row r="62" spans="1:14" s="22" customFormat="1" ht="13" x14ac:dyDescent="0.15">
      <c r="A62" s="166">
        <v>5.15</v>
      </c>
      <c r="B62" s="19" t="s">
        <v>139</v>
      </c>
      <c r="C62" s="208"/>
      <c r="D62" s="168">
        <v>1</v>
      </c>
      <c r="E62" s="156"/>
      <c r="F62" s="159"/>
      <c r="G62" s="170"/>
      <c r="H62" s="171">
        <f t="shared" si="5"/>
        <v>0</v>
      </c>
      <c r="I62" s="205"/>
      <c r="J62" s="206"/>
      <c r="K62" s="205"/>
      <c r="L62" s="206"/>
      <c r="M62" s="172" t="s">
        <v>87</v>
      </c>
      <c r="N62" s="172" t="s">
        <v>88</v>
      </c>
    </row>
    <row r="63" spans="1:14" s="22" customFormat="1" ht="13" x14ac:dyDescent="0.15">
      <c r="A63" s="166">
        <v>5.2</v>
      </c>
      <c r="B63" s="19" t="s">
        <v>140</v>
      </c>
      <c r="C63" s="208"/>
      <c r="D63" s="168">
        <v>1</v>
      </c>
      <c r="E63" s="156"/>
      <c r="F63" s="159"/>
      <c r="G63" s="170"/>
      <c r="H63" s="171">
        <f t="shared" si="5"/>
        <v>0</v>
      </c>
      <c r="I63" s="205"/>
      <c r="J63" s="206"/>
      <c r="K63" s="205"/>
      <c r="L63" s="206"/>
      <c r="M63" s="172" t="s">
        <v>87</v>
      </c>
      <c r="N63" s="172" t="s">
        <v>88</v>
      </c>
    </row>
    <row r="64" spans="1:14" s="22" customFormat="1" ht="13" x14ac:dyDescent="0.15">
      <c r="A64" s="166">
        <v>5.25</v>
      </c>
      <c r="B64" s="19" t="s">
        <v>141</v>
      </c>
      <c r="C64" s="208"/>
      <c r="D64" s="168">
        <v>1</v>
      </c>
      <c r="E64" s="156"/>
      <c r="F64" s="159"/>
      <c r="G64" s="170"/>
      <c r="H64" s="171">
        <f t="shared" si="5"/>
        <v>0</v>
      </c>
      <c r="I64" s="205"/>
      <c r="J64" s="206"/>
      <c r="K64" s="205"/>
      <c r="L64" s="206"/>
      <c r="M64" s="172" t="s">
        <v>87</v>
      </c>
      <c r="N64" s="172" t="s">
        <v>88</v>
      </c>
    </row>
    <row r="65" spans="1:14" s="22" customFormat="1" ht="13" x14ac:dyDescent="0.15">
      <c r="A65" s="166">
        <v>5.3</v>
      </c>
      <c r="B65" s="19" t="s">
        <v>142</v>
      </c>
      <c r="C65" s="208"/>
      <c r="D65" s="168">
        <v>1</v>
      </c>
      <c r="E65" s="156"/>
      <c r="F65" s="159"/>
      <c r="G65" s="170"/>
      <c r="H65" s="171">
        <f t="shared" si="5"/>
        <v>0</v>
      </c>
      <c r="I65" s="205"/>
      <c r="J65" s="206"/>
      <c r="K65" s="205"/>
      <c r="L65" s="206"/>
      <c r="M65" s="172" t="s">
        <v>87</v>
      </c>
      <c r="N65" s="172" t="s">
        <v>88</v>
      </c>
    </row>
    <row r="66" spans="1:14" s="22" customFormat="1" ht="13" x14ac:dyDescent="0.15">
      <c r="A66" s="166">
        <v>5.35</v>
      </c>
      <c r="B66" s="19" t="s">
        <v>143</v>
      </c>
      <c r="C66" s="208"/>
      <c r="D66" s="168">
        <v>1</v>
      </c>
      <c r="E66" s="156"/>
      <c r="F66" s="159"/>
      <c r="G66" s="170"/>
      <c r="H66" s="171">
        <f t="shared" si="5"/>
        <v>0</v>
      </c>
      <c r="I66" s="205"/>
      <c r="J66" s="206"/>
      <c r="K66" s="205"/>
      <c r="L66" s="206"/>
      <c r="M66" s="172" t="s">
        <v>87</v>
      </c>
      <c r="N66" s="172" t="s">
        <v>88</v>
      </c>
    </row>
    <row r="67" spans="1:14" s="22" customFormat="1" ht="13" x14ac:dyDescent="0.15">
      <c r="A67" s="166">
        <v>5.4</v>
      </c>
      <c r="B67" s="19" t="s">
        <v>144</v>
      </c>
      <c r="C67" s="208"/>
      <c r="D67" s="168">
        <v>1</v>
      </c>
      <c r="E67" s="156"/>
      <c r="F67" s="159"/>
      <c r="G67" s="170"/>
      <c r="H67" s="171">
        <f t="shared" si="5"/>
        <v>0</v>
      </c>
      <c r="I67" s="205"/>
      <c r="J67" s="206"/>
      <c r="K67" s="181"/>
      <c r="L67" s="181"/>
      <c r="M67" s="172" t="s">
        <v>87</v>
      </c>
      <c r="N67" s="172" t="s">
        <v>88</v>
      </c>
    </row>
    <row r="68" spans="1:14" s="22" customFormat="1" ht="13" x14ac:dyDescent="0.15">
      <c r="A68" s="166">
        <v>5.45</v>
      </c>
      <c r="B68" s="19" t="s">
        <v>62</v>
      </c>
      <c r="C68" s="208"/>
      <c r="D68" s="168">
        <v>1</v>
      </c>
      <c r="E68" s="156"/>
      <c r="F68" s="159"/>
      <c r="G68" s="170"/>
      <c r="H68" s="171">
        <f t="shared" si="5"/>
        <v>0</v>
      </c>
      <c r="I68" s="205"/>
      <c r="J68" s="206"/>
      <c r="K68" s="181"/>
      <c r="L68" s="181"/>
      <c r="M68" s="172" t="s">
        <v>87</v>
      </c>
      <c r="N68" s="172" t="s">
        <v>88</v>
      </c>
    </row>
    <row r="69" spans="1:14" s="22" customFormat="1" ht="13" x14ac:dyDescent="0.15">
      <c r="A69" s="207" t="s">
        <v>19</v>
      </c>
      <c r="B69" s="296" t="s">
        <v>216</v>
      </c>
      <c r="C69" s="297"/>
      <c r="D69" s="297"/>
      <c r="E69" s="297"/>
      <c r="F69" s="297"/>
      <c r="G69" s="298"/>
      <c r="H69" s="175">
        <f>SUM(H57:H68)</f>
        <v>0</v>
      </c>
      <c r="I69" s="181"/>
      <c r="J69" s="181"/>
      <c r="K69" s="181"/>
      <c r="L69" s="181"/>
    </row>
    <row r="70" spans="1:14" s="22" customFormat="1" ht="13" x14ac:dyDescent="0.15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</row>
    <row r="71" spans="1:14" s="22" customFormat="1" ht="13" x14ac:dyDescent="0.15">
      <c r="A71" s="181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</row>
    <row r="72" spans="1:14" s="22" customFormat="1" ht="13" x14ac:dyDescent="0.15">
      <c r="A72" s="207" t="s">
        <v>21</v>
      </c>
      <c r="B72" s="316" t="s">
        <v>22</v>
      </c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70"/>
      <c r="N72" s="70"/>
    </row>
    <row r="73" spans="1:14" s="22" customFormat="1" ht="13" x14ac:dyDescent="0.15">
      <c r="A73" s="288" t="s">
        <v>73</v>
      </c>
      <c r="B73" s="318" t="s">
        <v>74</v>
      </c>
      <c r="C73" s="319" t="s">
        <v>135</v>
      </c>
      <c r="D73" s="320"/>
      <c r="E73" s="320"/>
      <c r="F73" s="320"/>
      <c r="G73" s="321"/>
      <c r="H73" s="178" t="s">
        <v>76</v>
      </c>
      <c r="I73" s="209" t="s">
        <v>77</v>
      </c>
      <c r="J73" s="162" t="s">
        <v>78</v>
      </c>
      <c r="K73" s="162" t="s">
        <v>79</v>
      </c>
      <c r="L73" s="317" t="s">
        <v>3</v>
      </c>
      <c r="M73" s="301" t="s">
        <v>80</v>
      </c>
      <c r="N73" s="301" t="s">
        <v>81</v>
      </c>
    </row>
    <row r="74" spans="1:14" s="22" customFormat="1" ht="13" x14ac:dyDescent="0.15">
      <c r="A74" s="289"/>
      <c r="B74" s="299"/>
      <c r="C74" s="307" t="s">
        <v>145</v>
      </c>
      <c r="D74" s="308"/>
      <c r="E74" s="308"/>
      <c r="F74" s="308"/>
      <c r="G74" s="322"/>
      <c r="H74" s="162" t="s">
        <v>82</v>
      </c>
      <c r="I74" s="188" t="s">
        <v>83</v>
      </c>
      <c r="J74" s="188" t="s">
        <v>84</v>
      </c>
      <c r="K74" s="188" t="s">
        <v>85</v>
      </c>
      <c r="L74" s="312"/>
      <c r="M74" s="302"/>
      <c r="N74" s="302"/>
    </row>
    <row r="75" spans="1:14" s="22" customFormat="1" ht="13" x14ac:dyDescent="0.15">
      <c r="A75" s="156">
        <v>6.05</v>
      </c>
      <c r="B75" s="19" t="s">
        <v>146</v>
      </c>
      <c r="C75" s="313"/>
      <c r="D75" s="314"/>
      <c r="E75" s="314"/>
      <c r="F75" s="314"/>
      <c r="G75" s="315"/>
      <c r="H75" s="91">
        <v>1</v>
      </c>
      <c r="I75" s="156"/>
      <c r="J75" s="169"/>
      <c r="K75" s="170"/>
      <c r="L75" s="210">
        <f t="shared" ref="L75:L81" si="6">H75*I75*K75</f>
        <v>0</v>
      </c>
      <c r="M75" s="172" t="s">
        <v>87</v>
      </c>
      <c r="N75" s="172" t="s">
        <v>88</v>
      </c>
    </row>
    <row r="76" spans="1:14" s="22" customFormat="1" ht="13" x14ac:dyDescent="0.15">
      <c r="A76" s="156">
        <v>6.1</v>
      </c>
      <c r="B76" s="19" t="s">
        <v>147</v>
      </c>
      <c r="C76" s="313"/>
      <c r="D76" s="314"/>
      <c r="E76" s="314"/>
      <c r="F76" s="314"/>
      <c r="G76" s="315"/>
      <c r="H76" s="91">
        <v>1</v>
      </c>
      <c r="I76" s="159"/>
      <c r="J76" s="201"/>
      <c r="K76" s="211"/>
      <c r="L76" s="210">
        <f t="shared" si="6"/>
        <v>0</v>
      </c>
      <c r="M76" s="172" t="s">
        <v>87</v>
      </c>
      <c r="N76" s="172" t="s">
        <v>88</v>
      </c>
    </row>
    <row r="77" spans="1:14" s="22" customFormat="1" ht="13" x14ac:dyDescent="0.15">
      <c r="A77" s="156">
        <v>6.15</v>
      </c>
      <c r="B77" s="19" t="s">
        <v>148</v>
      </c>
      <c r="C77" s="313"/>
      <c r="D77" s="314"/>
      <c r="E77" s="314"/>
      <c r="F77" s="314"/>
      <c r="G77" s="315"/>
      <c r="H77" s="91">
        <v>1</v>
      </c>
      <c r="I77" s="159"/>
      <c r="J77" s="201"/>
      <c r="K77" s="211"/>
      <c r="L77" s="210">
        <f t="shared" si="6"/>
        <v>0</v>
      </c>
      <c r="M77" s="172" t="s">
        <v>87</v>
      </c>
      <c r="N77" s="172" t="s">
        <v>88</v>
      </c>
    </row>
    <row r="78" spans="1:14" s="22" customFormat="1" ht="13.5" customHeight="1" x14ac:dyDescent="0.15">
      <c r="A78" s="156">
        <v>6.2</v>
      </c>
      <c r="B78" s="19" t="s">
        <v>149</v>
      </c>
      <c r="C78" s="313"/>
      <c r="D78" s="314"/>
      <c r="E78" s="314"/>
      <c r="F78" s="314"/>
      <c r="G78" s="315"/>
      <c r="H78" s="91">
        <v>1</v>
      </c>
      <c r="I78" s="159"/>
      <c r="J78" s="201"/>
      <c r="K78" s="211"/>
      <c r="L78" s="210">
        <f t="shared" si="6"/>
        <v>0</v>
      </c>
      <c r="M78" s="172" t="s">
        <v>87</v>
      </c>
      <c r="N78" s="172" t="s">
        <v>88</v>
      </c>
    </row>
    <row r="79" spans="1:14" s="22" customFormat="1" ht="13.5" customHeight="1" x14ac:dyDescent="0.15">
      <c r="A79" s="156">
        <v>6.25</v>
      </c>
      <c r="B79" s="82" t="s">
        <v>150</v>
      </c>
      <c r="C79" s="313"/>
      <c r="D79" s="314"/>
      <c r="E79" s="314"/>
      <c r="F79" s="314"/>
      <c r="G79" s="315"/>
      <c r="H79" s="91">
        <v>1</v>
      </c>
      <c r="I79" s="159"/>
      <c r="J79" s="201"/>
      <c r="K79" s="211"/>
      <c r="L79" s="210">
        <f t="shared" si="6"/>
        <v>0</v>
      </c>
      <c r="M79" s="172" t="s">
        <v>87</v>
      </c>
      <c r="N79" s="172" t="s">
        <v>88</v>
      </c>
    </row>
    <row r="80" spans="1:14" s="22" customFormat="1" ht="14.25" customHeight="1" x14ac:dyDescent="0.15">
      <c r="A80" s="156">
        <v>6.3</v>
      </c>
      <c r="B80" s="19" t="s">
        <v>151</v>
      </c>
      <c r="C80" s="313"/>
      <c r="D80" s="314"/>
      <c r="E80" s="314"/>
      <c r="F80" s="314"/>
      <c r="G80" s="315"/>
      <c r="H80" s="91">
        <v>1</v>
      </c>
      <c r="I80" s="159"/>
      <c r="J80" s="201"/>
      <c r="K80" s="211"/>
      <c r="L80" s="210">
        <f t="shared" si="6"/>
        <v>0</v>
      </c>
      <c r="M80" s="172" t="s">
        <v>87</v>
      </c>
      <c r="N80" s="172" t="s">
        <v>88</v>
      </c>
    </row>
    <row r="81" spans="1:14" s="22" customFormat="1" ht="18.75" customHeight="1" x14ac:dyDescent="0.15">
      <c r="A81" s="156">
        <v>6.35</v>
      </c>
      <c r="B81" s="19" t="s">
        <v>152</v>
      </c>
      <c r="C81" s="313"/>
      <c r="D81" s="314"/>
      <c r="E81" s="314"/>
      <c r="F81" s="314"/>
      <c r="G81" s="315"/>
      <c r="H81" s="91">
        <v>1</v>
      </c>
      <c r="I81" s="159"/>
      <c r="J81" s="201"/>
      <c r="K81" s="211"/>
      <c r="L81" s="210">
        <f t="shared" si="6"/>
        <v>0</v>
      </c>
      <c r="M81" s="172" t="s">
        <v>87</v>
      </c>
      <c r="N81" s="172" t="s">
        <v>88</v>
      </c>
    </row>
    <row r="82" spans="1:14" s="22" customFormat="1" ht="13.5" customHeight="1" x14ac:dyDescent="0.15">
      <c r="A82" s="89" t="s">
        <v>21</v>
      </c>
      <c r="B82" s="296" t="s">
        <v>153</v>
      </c>
      <c r="C82" s="297"/>
      <c r="D82" s="297"/>
      <c r="E82" s="297"/>
      <c r="F82" s="297"/>
      <c r="G82" s="297"/>
      <c r="H82" s="297"/>
      <c r="I82" s="297"/>
      <c r="J82" s="297"/>
      <c r="K82" s="298"/>
      <c r="L82" s="193">
        <f>SUM(L75:L81)</f>
        <v>0</v>
      </c>
    </row>
    <row r="83" spans="1:14" s="22" customFormat="1" ht="13.5" customHeight="1" x14ac:dyDescent="0.15">
      <c r="A83" s="194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95"/>
    </row>
    <row r="84" spans="1:14" s="22" customFormat="1" ht="13.5" customHeight="1" x14ac:dyDescent="0.15">
      <c r="A84" s="180"/>
      <c r="B84" s="181"/>
      <c r="C84" s="181"/>
      <c r="D84" s="181"/>
      <c r="E84" s="181"/>
      <c r="F84" s="181"/>
      <c r="G84" s="181"/>
      <c r="H84" s="182"/>
      <c r="I84" s="87"/>
      <c r="J84" s="87"/>
      <c r="L84" s="212"/>
    </row>
    <row r="85" spans="1:14" s="22" customFormat="1" ht="13" x14ac:dyDescent="0.15">
      <c r="A85" s="89" t="s">
        <v>23</v>
      </c>
      <c r="B85" s="310" t="s">
        <v>24</v>
      </c>
      <c r="C85" s="310"/>
      <c r="D85" s="310"/>
      <c r="E85" s="310"/>
      <c r="F85" s="310"/>
      <c r="G85" s="310"/>
      <c r="H85" s="310"/>
      <c r="I85" s="310"/>
      <c r="J85" s="310"/>
      <c r="K85" s="310"/>
      <c r="L85" s="310"/>
      <c r="M85" s="70"/>
      <c r="N85" s="70"/>
    </row>
    <row r="86" spans="1:14" s="22" customFormat="1" ht="13" x14ac:dyDescent="0.15">
      <c r="A86" s="288" t="s">
        <v>73</v>
      </c>
      <c r="B86" s="306" t="s">
        <v>74</v>
      </c>
      <c r="C86" s="294" t="s">
        <v>135</v>
      </c>
      <c r="D86" s="327"/>
      <c r="E86" s="327"/>
      <c r="F86" s="327"/>
      <c r="G86" s="328"/>
      <c r="H86" s="91" t="s">
        <v>76</v>
      </c>
      <c r="I86" s="186" t="s">
        <v>77</v>
      </c>
      <c r="J86" s="159" t="s">
        <v>78</v>
      </c>
      <c r="K86" s="159" t="s">
        <v>79</v>
      </c>
      <c r="L86" s="311" t="s">
        <v>3</v>
      </c>
      <c r="M86" s="301" t="s">
        <v>80</v>
      </c>
      <c r="N86" s="301" t="s">
        <v>81</v>
      </c>
    </row>
    <row r="87" spans="1:14" s="22" customFormat="1" ht="13" x14ac:dyDescent="0.15">
      <c r="A87" s="289"/>
      <c r="B87" s="299"/>
      <c r="C87" s="307" t="s">
        <v>145</v>
      </c>
      <c r="D87" s="308"/>
      <c r="E87" s="308"/>
      <c r="F87" s="308"/>
      <c r="G87" s="322"/>
      <c r="H87" s="162" t="s">
        <v>82</v>
      </c>
      <c r="I87" s="188" t="s">
        <v>83</v>
      </c>
      <c r="J87" s="188" t="s">
        <v>84</v>
      </c>
      <c r="K87" s="188" t="s">
        <v>85</v>
      </c>
      <c r="L87" s="312"/>
      <c r="M87" s="302"/>
      <c r="N87" s="302"/>
    </row>
    <row r="88" spans="1:14" s="22" customFormat="1" ht="13" x14ac:dyDescent="0.15">
      <c r="A88" s="156">
        <v>7.05</v>
      </c>
      <c r="B88" s="19" t="s">
        <v>154</v>
      </c>
      <c r="C88" s="290"/>
      <c r="D88" s="291"/>
      <c r="E88" s="291"/>
      <c r="F88" s="291"/>
      <c r="G88" s="292"/>
      <c r="H88" s="185">
        <v>1</v>
      </c>
      <c r="I88" s="156"/>
      <c r="J88" s="169"/>
      <c r="K88" s="170"/>
      <c r="L88" s="213">
        <f>H88*I88*K88</f>
        <v>0</v>
      </c>
      <c r="M88" s="172" t="s">
        <v>87</v>
      </c>
      <c r="N88" s="172" t="s">
        <v>88</v>
      </c>
    </row>
    <row r="89" spans="1:14" s="22" customFormat="1" ht="13" x14ac:dyDescent="0.15">
      <c r="A89" s="156">
        <v>7.1</v>
      </c>
      <c r="B89" s="19" t="s">
        <v>155</v>
      </c>
      <c r="C89" s="290"/>
      <c r="D89" s="291"/>
      <c r="E89" s="291"/>
      <c r="F89" s="291"/>
      <c r="G89" s="292"/>
      <c r="H89" s="185">
        <v>1</v>
      </c>
      <c r="I89" s="159"/>
      <c r="J89" s="201"/>
      <c r="K89" s="211"/>
      <c r="L89" s="213">
        <f>H89*I89*K89</f>
        <v>0</v>
      </c>
      <c r="M89" s="172" t="s">
        <v>87</v>
      </c>
      <c r="N89" s="172" t="s">
        <v>88</v>
      </c>
    </row>
    <row r="90" spans="1:14" s="22" customFormat="1" ht="13" x14ac:dyDescent="0.15">
      <c r="A90" s="156">
        <v>7.15</v>
      </c>
      <c r="B90" s="19" t="s">
        <v>156</v>
      </c>
      <c r="C90" s="290"/>
      <c r="D90" s="291"/>
      <c r="E90" s="291"/>
      <c r="F90" s="291"/>
      <c r="G90" s="292"/>
      <c r="H90" s="185">
        <v>1</v>
      </c>
      <c r="I90" s="159"/>
      <c r="J90" s="201"/>
      <c r="K90" s="211"/>
      <c r="L90" s="213">
        <f>H90*I90*K90</f>
        <v>0</v>
      </c>
      <c r="M90" s="172" t="s">
        <v>87</v>
      </c>
      <c r="N90" s="172" t="s">
        <v>88</v>
      </c>
    </row>
    <row r="91" spans="1:14" s="82" customFormat="1" ht="13" x14ac:dyDescent="0.15">
      <c r="A91" s="156">
        <v>7.3</v>
      </c>
      <c r="B91" s="19" t="s">
        <v>157</v>
      </c>
      <c r="C91" s="290"/>
      <c r="D91" s="291"/>
      <c r="E91" s="291"/>
      <c r="F91" s="291"/>
      <c r="G91" s="292"/>
      <c r="H91" s="185">
        <v>1</v>
      </c>
      <c r="I91" s="159"/>
      <c r="J91" s="201"/>
      <c r="K91" s="211"/>
      <c r="L91" s="213">
        <f>H91*I91*K91</f>
        <v>0</v>
      </c>
      <c r="M91" s="172" t="s">
        <v>87</v>
      </c>
      <c r="N91" s="172" t="s">
        <v>88</v>
      </c>
    </row>
    <row r="92" spans="1:14" s="164" customFormat="1" ht="13" x14ac:dyDescent="0.15">
      <c r="A92" s="156">
        <v>7.4</v>
      </c>
      <c r="B92" s="19" t="s">
        <v>158</v>
      </c>
      <c r="C92" s="290"/>
      <c r="D92" s="291"/>
      <c r="E92" s="291"/>
      <c r="F92" s="291"/>
      <c r="G92" s="292"/>
      <c r="H92" s="185">
        <v>1</v>
      </c>
      <c r="I92" s="159"/>
      <c r="J92" s="201"/>
      <c r="K92" s="211"/>
      <c r="L92" s="213">
        <f>H92*I92*K92</f>
        <v>0</v>
      </c>
      <c r="M92" s="172" t="s">
        <v>87</v>
      </c>
      <c r="N92" s="172" t="s">
        <v>88</v>
      </c>
    </row>
    <row r="93" spans="1:14" s="82" customFormat="1" ht="13" x14ac:dyDescent="0.15">
      <c r="A93" s="89" t="s">
        <v>23</v>
      </c>
      <c r="B93" s="296" t="s">
        <v>159</v>
      </c>
      <c r="C93" s="297"/>
      <c r="D93" s="297"/>
      <c r="E93" s="297"/>
      <c r="F93" s="297"/>
      <c r="G93" s="297"/>
      <c r="H93" s="297"/>
      <c r="I93" s="297"/>
      <c r="J93" s="297"/>
      <c r="K93" s="298"/>
      <c r="L93" s="193">
        <f>SUM(L88:L92)</f>
        <v>0</v>
      </c>
    </row>
    <row r="94" spans="1:14" s="82" customFormat="1" ht="13" x14ac:dyDescent="0.15">
      <c r="A94" s="180"/>
      <c r="B94" s="181"/>
      <c r="C94" s="181"/>
      <c r="D94" s="181"/>
      <c r="E94" s="181"/>
      <c r="F94" s="181"/>
      <c r="G94" s="181"/>
      <c r="H94" s="182"/>
      <c r="I94" s="87"/>
      <c r="J94" s="87"/>
      <c r="K94" s="22"/>
      <c r="L94" s="22"/>
    </row>
    <row r="95" spans="1:14" s="82" customFormat="1" ht="13" x14ac:dyDescent="0.15">
      <c r="A95" s="180"/>
      <c r="B95" s="181"/>
      <c r="C95" s="181"/>
      <c r="D95" s="181"/>
      <c r="E95" s="181"/>
      <c r="F95" s="181"/>
      <c r="G95" s="181"/>
      <c r="H95" s="182"/>
      <c r="I95" s="87"/>
      <c r="J95" s="87"/>
      <c r="K95" s="22"/>
      <c r="L95" s="22"/>
      <c r="M95" s="22"/>
    </row>
    <row r="96" spans="1:14" s="164" customFormat="1" ht="16" x14ac:dyDescent="0.2">
      <c r="A96" s="214" t="s">
        <v>27</v>
      </c>
      <c r="B96" s="316" t="s">
        <v>28</v>
      </c>
      <c r="C96" s="316"/>
      <c r="D96" s="316"/>
      <c r="E96" s="316"/>
      <c r="F96" s="316"/>
      <c r="G96" s="316"/>
      <c r="H96" s="316"/>
      <c r="I96" s="176"/>
      <c r="J96" s="22"/>
      <c r="K96" s="176"/>
      <c r="L96" s="22"/>
      <c r="M96" s="19"/>
      <c r="N96" s="19"/>
    </row>
    <row r="97" spans="1:14" s="164" customFormat="1" ht="13" x14ac:dyDescent="0.15">
      <c r="A97" s="305" t="s">
        <v>73</v>
      </c>
      <c r="B97" s="329" t="s">
        <v>74</v>
      </c>
      <c r="C97" s="319" t="s">
        <v>135</v>
      </c>
      <c r="D97" s="320"/>
      <c r="E97" s="320"/>
      <c r="F97" s="320"/>
      <c r="G97" s="332"/>
      <c r="H97" s="330" t="s">
        <v>3</v>
      </c>
      <c r="I97" s="22"/>
      <c r="J97" s="82"/>
      <c r="K97" s="22"/>
      <c r="L97" s="82"/>
      <c r="M97" s="301" t="s">
        <v>80</v>
      </c>
      <c r="N97" s="301" t="s">
        <v>81</v>
      </c>
    </row>
    <row r="98" spans="1:14" s="22" customFormat="1" ht="13" x14ac:dyDescent="0.15">
      <c r="A98" s="303"/>
      <c r="B98" s="290"/>
      <c r="C98" s="307" t="s">
        <v>160</v>
      </c>
      <c r="D98" s="308"/>
      <c r="E98" s="308"/>
      <c r="F98" s="308"/>
      <c r="G98" s="309"/>
      <c r="H98" s="331"/>
      <c r="I98" s="82"/>
      <c r="J98" s="164"/>
      <c r="K98" s="82"/>
      <c r="L98" s="164"/>
      <c r="M98" s="302"/>
      <c r="N98" s="302"/>
    </row>
    <row r="99" spans="1:14" s="22" customFormat="1" ht="13" x14ac:dyDescent="0.15">
      <c r="A99" s="166">
        <v>8.0500000000000007</v>
      </c>
      <c r="B99" s="19" t="s">
        <v>161</v>
      </c>
      <c r="C99" s="313"/>
      <c r="D99" s="314"/>
      <c r="E99" s="314"/>
      <c r="F99" s="314"/>
      <c r="G99" s="314"/>
      <c r="H99" s="170">
        <v>0</v>
      </c>
      <c r="I99" s="164"/>
      <c r="J99" s="164"/>
      <c r="K99" s="164"/>
      <c r="L99" s="164"/>
      <c r="M99" s="172" t="s">
        <v>87</v>
      </c>
      <c r="N99" s="172" t="s">
        <v>88</v>
      </c>
    </row>
    <row r="100" spans="1:14" s="22" customFormat="1" ht="13" x14ac:dyDescent="0.15">
      <c r="A100" s="166">
        <v>8.1</v>
      </c>
      <c r="B100" s="19" t="s">
        <v>162</v>
      </c>
      <c r="C100" s="313"/>
      <c r="D100" s="314"/>
      <c r="E100" s="314"/>
      <c r="F100" s="314"/>
      <c r="G100" s="314"/>
      <c r="H100" s="170">
        <v>0</v>
      </c>
      <c r="I100" s="164"/>
      <c r="J100" s="164"/>
      <c r="K100" s="164"/>
      <c r="L100" s="164"/>
      <c r="M100" s="172" t="s">
        <v>87</v>
      </c>
      <c r="N100" s="172" t="s">
        <v>88</v>
      </c>
    </row>
    <row r="101" spans="1:14" s="82" customFormat="1" ht="13" x14ac:dyDescent="0.15">
      <c r="A101" s="166">
        <v>8.15</v>
      </c>
      <c r="B101" s="19" t="s">
        <v>163</v>
      </c>
      <c r="C101" s="313"/>
      <c r="D101" s="314"/>
      <c r="E101" s="314"/>
      <c r="F101" s="314"/>
      <c r="G101" s="314"/>
      <c r="H101" s="170">
        <v>0</v>
      </c>
      <c r="I101" s="164"/>
      <c r="J101" s="164"/>
      <c r="K101" s="164"/>
      <c r="L101" s="164"/>
      <c r="M101" s="172" t="s">
        <v>87</v>
      </c>
      <c r="N101" s="172" t="s">
        <v>88</v>
      </c>
    </row>
    <row r="102" spans="1:14" s="164" customFormat="1" ht="13" x14ac:dyDescent="0.15">
      <c r="A102" s="166">
        <v>8.1999999999999993</v>
      </c>
      <c r="B102" s="19" t="s">
        <v>164</v>
      </c>
      <c r="C102" s="313"/>
      <c r="D102" s="314"/>
      <c r="E102" s="314"/>
      <c r="F102" s="314"/>
      <c r="G102" s="314"/>
      <c r="H102" s="170">
        <v>0</v>
      </c>
      <c r="M102" s="172" t="s">
        <v>87</v>
      </c>
      <c r="N102" s="172" t="s">
        <v>88</v>
      </c>
    </row>
    <row r="103" spans="1:14" s="164" customFormat="1" ht="13" x14ac:dyDescent="0.15">
      <c r="A103" s="166">
        <v>8.25</v>
      </c>
      <c r="B103" s="19" t="s">
        <v>165</v>
      </c>
      <c r="C103" s="313"/>
      <c r="D103" s="314"/>
      <c r="E103" s="314"/>
      <c r="F103" s="314"/>
      <c r="G103" s="314"/>
      <c r="H103" s="170">
        <v>0</v>
      </c>
      <c r="L103" s="22"/>
      <c r="M103" s="172" t="s">
        <v>87</v>
      </c>
      <c r="N103" s="172" t="s">
        <v>88</v>
      </c>
    </row>
    <row r="104" spans="1:14" s="164" customFormat="1" ht="16" x14ac:dyDescent="0.2">
      <c r="A104" s="173">
        <v>8.3000000000000007</v>
      </c>
      <c r="B104" s="19" t="s">
        <v>166</v>
      </c>
      <c r="C104" s="313"/>
      <c r="D104" s="314"/>
      <c r="E104" s="314"/>
      <c r="F104" s="314"/>
      <c r="G104" s="314"/>
      <c r="H104" s="170">
        <v>0</v>
      </c>
      <c r="K104" s="22"/>
      <c r="L104" s="176"/>
      <c r="M104" s="172" t="s">
        <v>87</v>
      </c>
      <c r="N104" s="172" t="s">
        <v>88</v>
      </c>
    </row>
    <row r="105" spans="1:14" s="164" customFormat="1" ht="16" x14ac:dyDescent="0.2">
      <c r="A105" s="207" t="s">
        <v>27</v>
      </c>
      <c r="B105" s="296" t="s">
        <v>167</v>
      </c>
      <c r="C105" s="297"/>
      <c r="D105" s="297"/>
      <c r="E105" s="297"/>
      <c r="F105" s="297"/>
      <c r="G105" s="298"/>
      <c r="H105" s="175">
        <f>SUM(H99:H104)</f>
        <v>0</v>
      </c>
      <c r="K105" s="176"/>
      <c r="L105" s="22"/>
      <c r="M105" s="22"/>
    </row>
    <row r="106" spans="1:14" s="164" customFormat="1" ht="16" x14ac:dyDescent="0.2">
      <c r="A106" s="176"/>
      <c r="B106" s="176"/>
      <c r="C106" s="176"/>
      <c r="D106" s="176"/>
      <c r="E106" s="176"/>
      <c r="F106" s="176"/>
      <c r="G106" s="176"/>
      <c r="H106" s="176"/>
      <c r="I106" s="176"/>
      <c r="J106" s="176"/>
      <c r="K106" s="22"/>
      <c r="L106" s="82"/>
      <c r="M106" s="82"/>
    </row>
    <row r="107" spans="1:14" s="22" customFormat="1" ht="13" x14ac:dyDescent="0.15">
      <c r="A107" s="207" t="s">
        <v>30</v>
      </c>
      <c r="B107" s="296" t="s">
        <v>31</v>
      </c>
      <c r="C107" s="297"/>
      <c r="D107" s="297"/>
      <c r="E107" s="297"/>
      <c r="F107" s="297"/>
      <c r="G107" s="297"/>
      <c r="H107" s="298"/>
      <c r="I107" s="82"/>
      <c r="J107" s="164"/>
      <c r="K107" s="82"/>
      <c r="L107" s="164"/>
      <c r="M107" s="70"/>
      <c r="N107" s="70"/>
    </row>
    <row r="108" spans="1:14" s="22" customFormat="1" ht="13" x14ac:dyDescent="0.15">
      <c r="A108" s="303" t="s">
        <v>73</v>
      </c>
      <c r="B108" s="329" t="s">
        <v>74</v>
      </c>
      <c r="C108" s="319" t="s">
        <v>135</v>
      </c>
      <c r="D108" s="377"/>
      <c r="E108" s="377"/>
      <c r="F108" s="377"/>
      <c r="G108" s="332"/>
      <c r="H108" s="330" t="s">
        <v>3</v>
      </c>
      <c r="I108" s="164"/>
      <c r="J108" s="164"/>
      <c r="K108" s="164"/>
      <c r="L108" s="164"/>
      <c r="M108" s="301" t="s">
        <v>80</v>
      </c>
      <c r="N108" s="301" t="s">
        <v>81</v>
      </c>
    </row>
    <row r="109" spans="1:14" s="22" customFormat="1" ht="13" x14ac:dyDescent="0.15">
      <c r="A109" s="303"/>
      <c r="B109" s="290"/>
      <c r="C109" s="307" t="s">
        <v>160</v>
      </c>
      <c r="D109" s="308"/>
      <c r="E109" s="308"/>
      <c r="F109" s="308"/>
      <c r="G109" s="309"/>
      <c r="H109" s="331"/>
      <c r="I109" s="164"/>
      <c r="J109" s="164"/>
      <c r="K109" s="164"/>
      <c r="L109" s="164"/>
      <c r="M109" s="302"/>
      <c r="N109" s="302"/>
    </row>
    <row r="110" spans="1:14" s="82" customFormat="1" ht="13" x14ac:dyDescent="0.15">
      <c r="A110" s="166">
        <v>9.0500000000000007</v>
      </c>
      <c r="B110" s="19" t="s">
        <v>168</v>
      </c>
      <c r="C110" s="313"/>
      <c r="D110" s="314"/>
      <c r="E110" s="314"/>
      <c r="F110" s="314"/>
      <c r="G110" s="314"/>
      <c r="H110" s="170">
        <v>0</v>
      </c>
      <c r="I110" s="164"/>
      <c r="J110" s="164"/>
      <c r="K110" s="164"/>
      <c r="L110" s="164"/>
      <c r="M110" s="172" t="s">
        <v>87</v>
      </c>
      <c r="N110" s="172" t="s">
        <v>88</v>
      </c>
    </row>
    <row r="111" spans="1:14" s="164" customFormat="1" ht="13" x14ac:dyDescent="0.15">
      <c r="A111" s="166">
        <v>9.1</v>
      </c>
      <c r="B111" s="19" t="s">
        <v>169</v>
      </c>
      <c r="C111" s="313"/>
      <c r="D111" s="314"/>
      <c r="E111" s="314"/>
      <c r="F111" s="314"/>
      <c r="G111" s="314"/>
      <c r="H111" s="170">
        <v>0</v>
      </c>
      <c r="M111" s="172" t="s">
        <v>87</v>
      </c>
      <c r="N111" s="172" t="s">
        <v>88</v>
      </c>
    </row>
    <row r="112" spans="1:14" s="164" customFormat="1" ht="13" x14ac:dyDescent="0.15">
      <c r="A112" s="166">
        <v>9.15</v>
      </c>
      <c r="B112" s="19" t="s">
        <v>170</v>
      </c>
      <c r="C112" s="313"/>
      <c r="D112" s="314"/>
      <c r="E112" s="314"/>
      <c r="F112" s="314"/>
      <c r="G112" s="314"/>
      <c r="H112" s="170">
        <v>0</v>
      </c>
      <c r="J112" s="22"/>
      <c r="L112" s="22"/>
      <c r="M112" s="172" t="s">
        <v>87</v>
      </c>
      <c r="N112" s="172" t="s">
        <v>88</v>
      </c>
    </row>
    <row r="113" spans="1:14" s="164" customFormat="1" ht="13" x14ac:dyDescent="0.15">
      <c r="A113" s="166">
        <v>9.1999999999999993</v>
      </c>
      <c r="B113" s="19" t="s">
        <v>62</v>
      </c>
      <c r="C113" s="313"/>
      <c r="D113" s="314"/>
      <c r="E113" s="314"/>
      <c r="F113" s="314"/>
      <c r="G113" s="314"/>
      <c r="H113" s="170">
        <v>0</v>
      </c>
      <c r="I113" s="22"/>
      <c r="J113" s="22"/>
      <c r="K113" s="22"/>
      <c r="L113" s="22"/>
      <c r="M113" s="172" t="s">
        <v>87</v>
      </c>
      <c r="N113" s="172" t="s">
        <v>88</v>
      </c>
    </row>
    <row r="114" spans="1:14" s="164" customFormat="1" ht="13" x14ac:dyDescent="0.15">
      <c r="A114" s="207" t="s">
        <v>30</v>
      </c>
      <c r="B114" s="296" t="s">
        <v>171</v>
      </c>
      <c r="C114" s="297"/>
      <c r="D114" s="297"/>
      <c r="E114" s="297"/>
      <c r="F114" s="297"/>
      <c r="G114" s="298"/>
      <c r="H114" s="175">
        <f>SUM(H110:H113)</f>
        <v>0</v>
      </c>
      <c r="I114" s="22"/>
      <c r="J114" s="22"/>
      <c r="K114" s="22"/>
      <c r="L114" s="22"/>
      <c r="M114" s="22"/>
    </row>
    <row r="115" spans="1:14" s="164" customFormat="1" ht="16" x14ac:dyDescent="0.2">
      <c r="A115" s="334"/>
      <c r="B115" s="334"/>
      <c r="C115" s="334"/>
      <c r="D115" s="334"/>
      <c r="E115" s="334"/>
      <c r="F115" s="334"/>
      <c r="G115" s="334"/>
      <c r="H115" s="334"/>
      <c r="I115" s="22"/>
      <c r="J115" s="82"/>
      <c r="K115" s="22"/>
      <c r="L115" s="82"/>
      <c r="M115" s="82"/>
    </row>
    <row r="116" spans="1:14" s="22" customFormat="1" ht="13" x14ac:dyDescent="0.15">
      <c r="A116" s="207" t="s">
        <v>32</v>
      </c>
      <c r="B116" s="296" t="s">
        <v>33</v>
      </c>
      <c r="C116" s="297"/>
      <c r="D116" s="297"/>
      <c r="E116" s="297"/>
      <c r="F116" s="297"/>
      <c r="G116" s="297"/>
      <c r="H116" s="297"/>
      <c r="I116" s="82"/>
      <c r="J116" s="164"/>
      <c r="K116" s="82"/>
      <c r="L116" s="164"/>
      <c r="M116" s="77"/>
      <c r="N116" s="77"/>
    </row>
    <row r="117" spans="1:14" s="22" customFormat="1" ht="13" x14ac:dyDescent="0.15">
      <c r="A117" s="303" t="s">
        <v>73</v>
      </c>
      <c r="B117" s="329" t="s">
        <v>74</v>
      </c>
      <c r="C117" s="294" t="s">
        <v>135</v>
      </c>
      <c r="D117" s="327"/>
      <c r="E117" s="327"/>
      <c r="F117" s="327"/>
      <c r="G117" s="333"/>
      <c r="H117" s="338" t="s">
        <v>3</v>
      </c>
      <c r="I117" s="164"/>
      <c r="K117" s="164"/>
      <c r="M117" s="346" t="s">
        <v>80</v>
      </c>
      <c r="N117" s="346" t="s">
        <v>81</v>
      </c>
    </row>
    <row r="118" spans="1:14" s="22" customFormat="1" ht="16" x14ac:dyDescent="0.2">
      <c r="A118" s="303"/>
      <c r="B118" s="290"/>
      <c r="C118" s="307" t="s">
        <v>160</v>
      </c>
      <c r="D118" s="308"/>
      <c r="E118" s="308"/>
      <c r="F118" s="308"/>
      <c r="G118" s="309"/>
      <c r="H118" s="331"/>
      <c r="J118" s="81"/>
      <c r="L118" s="81"/>
      <c r="M118" s="302"/>
      <c r="N118" s="302"/>
    </row>
    <row r="119" spans="1:14" s="82" customFormat="1" ht="16" x14ac:dyDescent="0.2">
      <c r="A119" s="166">
        <v>10.050000000000001</v>
      </c>
      <c r="B119" s="19" t="s">
        <v>172</v>
      </c>
      <c r="C119" s="313"/>
      <c r="D119" s="314"/>
      <c r="E119" s="314"/>
      <c r="F119" s="314"/>
      <c r="G119" s="314"/>
      <c r="H119" s="170">
        <v>0</v>
      </c>
      <c r="I119" s="81"/>
      <c r="J119" s="81"/>
      <c r="K119" s="81"/>
      <c r="L119" s="81"/>
      <c r="M119" s="172" t="s">
        <v>87</v>
      </c>
      <c r="N119" s="172" t="s">
        <v>88</v>
      </c>
    </row>
    <row r="120" spans="1:14" s="164" customFormat="1" ht="16" x14ac:dyDescent="0.2">
      <c r="A120" s="166">
        <v>10.1</v>
      </c>
      <c r="B120" s="19" t="s">
        <v>173</v>
      </c>
      <c r="C120" s="313"/>
      <c r="D120" s="314"/>
      <c r="E120" s="314"/>
      <c r="F120" s="314"/>
      <c r="G120" s="314"/>
      <c r="H120" s="170">
        <v>0</v>
      </c>
      <c r="I120" s="81"/>
      <c r="J120" s="81"/>
      <c r="K120" s="81"/>
      <c r="L120" s="81"/>
      <c r="M120" s="172" t="s">
        <v>87</v>
      </c>
      <c r="N120" s="172" t="s">
        <v>88</v>
      </c>
    </row>
    <row r="121" spans="1:14" s="22" customFormat="1" ht="16" x14ac:dyDescent="0.2">
      <c r="A121" s="166">
        <v>10.15</v>
      </c>
      <c r="B121" s="215" t="s">
        <v>174</v>
      </c>
      <c r="C121" s="313"/>
      <c r="D121" s="314"/>
      <c r="E121" s="314"/>
      <c r="F121" s="314"/>
      <c r="G121" s="314"/>
      <c r="H121" s="170">
        <v>0</v>
      </c>
      <c r="I121" s="81"/>
      <c r="J121" s="81"/>
      <c r="K121" s="81"/>
      <c r="L121" s="81"/>
      <c r="M121" s="172" t="s">
        <v>87</v>
      </c>
      <c r="N121" s="172" t="s">
        <v>88</v>
      </c>
    </row>
    <row r="122" spans="1:14" ht="15" customHeight="1" x14ac:dyDescent="0.2">
      <c r="A122" s="166">
        <v>10.199999999999999</v>
      </c>
      <c r="B122" s="19" t="s">
        <v>62</v>
      </c>
      <c r="C122" s="313"/>
      <c r="D122" s="314"/>
      <c r="E122" s="314"/>
      <c r="F122" s="314"/>
      <c r="G122" s="314"/>
      <c r="H122" s="170">
        <v>0</v>
      </c>
      <c r="M122" s="172" t="s">
        <v>87</v>
      </c>
      <c r="N122" s="172" t="s">
        <v>88</v>
      </c>
    </row>
    <row r="123" spans="1:14" ht="15" customHeight="1" x14ac:dyDescent="0.2">
      <c r="A123" s="207" t="s">
        <v>32</v>
      </c>
      <c r="B123" s="296" t="s">
        <v>175</v>
      </c>
      <c r="C123" s="297"/>
      <c r="D123" s="297"/>
      <c r="E123" s="297"/>
      <c r="F123" s="297"/>
      <c r="G123" s="298"/>
      <c r="H123" s="175">
        <f>SUM(H119:H122)</f>
        <v>0</v>
      </c>
      <c r="M123" s="22"/>
    </row>
    <row r="124" spans="1:14" ht="15" customHeight="1" x14ac:dyDescent="0.2">
      <c r="A124" s="335"/>
      <c r="B124" s="336"/>
      <c r="C124" s="337"/>
      <c r="D124" s="337"/>
      <c r="E124" s="337"/>
      <c r="F124" s="337"/>
      <c r="G124" s="337"/>
      <c r="H124" s="336"/>
      <c r="M124" s="82"/>
    </row>
    <row r="125" spans="1:14" ht="15" customHeight="1" x14ac:dyDescent="0.2">
      <c r="A125" s="207" t="s">
        <v>35</v>
      </c>
      <c r="B125" s="296" t="s">
        <v>176</v>
      </c>
      <c r="C125" s="297"/>
      <c r="D125" s="297"/>
      <c r="E125" s="297"/>
      <c r="F125" s="297"/>
      <c r="G125" s="297"/>
      <c r="H125" s="297"/>
      <c r="M125" s="77"/>
      <c r="N125" s="77"/>
    </row>
    <row r="126" spans="1:14" ht="15" customHeight="1" x14ac:dyDescent="0.2">
      <c r="A126" s="303" t="s">
        <v>73</v>
      </c>
      <c r="B126" s="329" t="s">
        <v>74</v>
      </c>
      <c r="C126" s="294"/>
      <c r="D126" s="327"/>
      <c r="E126" s="327"/>
      <c r="F126" s="327"/>
      <c r="G126" s="333"/>
      <c r="H126" s="338" t="s">
        <v>3</v>
      </c>
      <c r="M126" s="346" t="s">
        <v>80</v>
      </c>
      <c r="N126" s="346" t="s">
        <v>81</v>
      </c>
    </row>
    <row r="127" spans="1:14" ht="15" customHeight="1" x14ac:dyDescent="0.2">
      <c r="A127" s="303"/>
      <c r="B127" s="290"/>
      <c r="C127" s="307"/>
      <c r="D127" s="308"/>
      <c r="E127" s="308"/>
      <c r="F127" s="308"/>
      <c r="G127" s="309"/>
      <c r="H127" s="331"/>
      <c r="M127" s="302"/>
      <c r="N127" s="302"/>
    </row>
    <row r="128" spans="1:14" ht="15" customHeight="1" x14ac:dyDescent="0.2">
      <c r="A128" s="207" t="s">
        <v>35</v>
      </c>
      <c r="B128" s="70" t="s">
        <v>177</v>
      </c>
      <c r="C128" s="290"/>
      <c r="D128" s="291"/>
      <c r="E128" s="291"/>
      <c r="F128" s="291"/>
      <c r="G128" s="292"/>
      <c r="H128" s="170">
        <v>0</v>
      </c>
      <c r="M128" s="172" t="s">
        <v>87</v>
      </c>
      <c r="N128" s="172" t="s">
        <v>88</v>
      </c>
    </row>
    <row r="132" spans="8:9" ht="16" x14ac:dyDescent="0.2"/>
    <row r="133" spans="8:9" ht="16" x14ac:dyDescent="0.2"/>
    <row r="134" spans="8:9" ht="16" x14ac:dyDescent="0.2"/>
    <row r="135" spans="8:9" ht="16" x14ac:dyDescent="0.2"/>
    <row r="136" spans="8:9" ht="16" x14ac:dyDescent="0.2"/>
    <row r="137" spans="8:9" ht="16" x14ac:dyDescent="0.2"/>
    <row r="138" spans="8:9" ht="16" x14ac:dyDescent="0.2">
      <c r="H138" s="84"/>
    </row>
    <row r="139" spans="8:9" ht="16" x14ac:dyDescent="0.2">
      <c r="I139" s="82"/>
    </row>
    <row r="140" spans="8:9" ht="15" customHeight="1" x14ac:dyDescent="0.2">
      <c r="I140" s="82"/>
    </row>
    <row r="141" spans="8:9" ht="15" customHeight="1" x14ac:dyDescent="0.2">
      <c r="I141" s="82"/>
    </row>
    <row r="142" spans="8:9" ht="15" customHeight="1" x14ac:dyDescent="0.2">
      <c r="I142" s="82"/>
    </row>
    <row r="144" spans="8:9" ht="15" customHeight="1" x14ac:dyDescent="0.2">
      <c r="H144" s="84"/>
    </row>
    <row r="145" spans="9:9" ht="15" hidden="1" customHeight="1" x14ac:dyDescent="0.2">
      <c r="I145" s="82" t="s">
        <v>87</v>
      </c>
    </row>
    <row r="146" spans="9:9" ht="15" hidden="1" customHeight="1" x14ac:dyDescent="0.2">
      <c r="I146" s="82" t="s">
        <v>88</v>
      </c>
    </row>
  </sheetData>
  <mergeCells count="115">
    <mergeCell ref="M117:M118"/>
    <mergeCell ref="N117:N118"/>
    <mergeCell ref="M126:M127"/>
    <mergeCell ref="N126:N127"/>
    <mergeCell ref="M20:M21"/>
    <mergeCell ref="M73:M74"/>
    <mergeCell ref="N73:N74"/>
    <mergeCell ref="M86:M87"/>
    <mergeCell ref="N86:N87"/>
    <mergeCell ref="M5:M6"/>
    <mergeCell ref="M58:M59"/>
    <mergeCell ref="N58:N59"/>
    <mergeCell ref="M97:M98"/>
    <mergeCell ref="N97:N98"/>
    <mergeCell ref="M108:M109"/>
    <mergeCell ref="N108:N109"/>
    <mergeCell ref="A1:H1"/>
    <mergeCell ref="A97:A98"/>
    <mergeCell ref="C99:G99"/>
    <mergeCell ref="C100:G100"/>
    <mergeCell ref="A108:A109"/>
    <mergeCell ref="B30:B31"/>
    <mergeCell ref="C30:C31"/>
    <mergeCell ref="E30:H30"/>
    <mergeCell ref="B86:B87"/>
    <mergeCell ref="C75:G75"/>
    <mergeCell ref="C76:G76"/>
    <mergeCell ref="C77:G77"/>
    <mergeCell ref="C78:G78"/>
    <mergeCell ref="C79:G79"/>
    <mergeCell ref="C87:G87"/>
    <mergeCell ref="C92:G92"/>
    <mergeCell ref="B85:L85"/>
    <mergeCell ref="C128:G128"/>
    <mergeCell ref="A18:L18"/>
    <mergeCell ref="B19:H19"/>
    <mergeCell ref="B96:H96"/>
    <mergeCell ref="B107:H107"/>
    <mergeCell ref="B116:H116"/>
    <mergeCell ref="B125:H125"/>
    <mergeCell ref="A115:H115"/>
    <mergeCell ref="A124:H124"/>
    <mergeCell ref="C122:G122"/>
    <mergeCell ref="H117:H118"/>
    <mergeCell ref="C118:G118"/>
    <mergeCell ref="A126:A127"/>
    <mergeCell ref="B126:B127"/>
    <mergeCell ref="C126:G126"/>
    <mergeCell ref="H126:H127"/>
    <mergeCell ref="C127:G127"/>
    <mergeCell ref="B44:K44"/>
    <mergeCell ref="C80:G80"/>
    <mergeCell ref="A117:A118"/>
    <mergeCell ref="C119:G119"/>
    <mergeCell ref="B123:G123"/>
    <mergeCell ref="C120:G120"/>
    <mergeCell ref="C121:G121"/>
    <mergeCell ref="B117:B118"/>
    <mergeCell ref="C117:G117"/>
    <mergeCell ref="C101:G101"/>
    <mergeCell ref="C102:G102"/>
    <mergeCell ref="C103:G103"/>
    <mergeCell ref="B114:G114"/>
    <mergeCell ref="H108:H109"/>
    <mergeCell ref="C104:G104"/>
    <mergeCell ref="B105:G105"/>
    <mergeCell ref="C110:G110"/>
    <mergeCell ref="C111:G111"/>
    <mergeCell ref="C112:G112"/>
    <mergeCell ref="C113:G113"/>
    <mergeCell ref="B108:B109"/>
    <mergeCell ref="C108:G108"/>
    <mergeCell ref="C109:G109"/>
    <mergeCell ref="C98:G98"/>
    <mergeCell ref="B93:K93"/>
    <mergeCell ref="B29:L29"/>
    <mergeCell ref="L30:L31"/>
    <mergeCell ref="C89:G89"/>
    <mergeCell ref="C81:G81"/>
    <mergeCell ref="B82:K82"/>
    <mergeCell ref="B72:L72"/>
    <mergeCell ref="L73:L74"/>
    <mergeCell ref="L86:L87"/>
    <mergeCell ref="C90:G90"/>
    <mergeCell ref="C91:G91"/>
    <mergeCell ref="B73:B74"/>
    <mergeCell ref="C73:G73"/>
    <mergeCell ref="C74:G74"/>
    <mergeCell ref="L46:L47"/>
    <mergeCell ref="B54:K54"/>
    <mergeCell ref="C86:G86"/>
    <mergeCell ref="B97:B98"/>
    <mergeCell ref="H97:H98"/>
    <mergeCell ref="C97:G97"/>
    <mergeCell ref="A73:A74"/>
    <mergeCell ref="A30:A31"/>
    <mergeCell ref="A86:A87"/>
    <mergeCell ref="C88:G88"/>
    <mergeCell ref="A2:H2"/>
    <mergeCell ref="C5:C6"/>
    <mergeCell ref="B17:G17"/>
    <mergeCell ref="B20:B21"/>
    <mergeCell ref="C20:C21"/>
    <mergeCell ref="H20:H21"/>
    <mergeCell ref="B4:H4"/>
    <mergeCell ref="A5:A6"/>
    <mergeCell ref="B5:B6"/>
    <mergeCell ref="H5:H6"/>
    <mergeCell ref="A20:A21"/>
    <mergeCell ref="B57:H57"/>
    <mergeCell ref="A58:A59"/>
    <mergeCell ref="B58:B59"/>
    <mergeCell ref="H58:H59"/>
    <mergeCell ref="B69:G69"/>
    <mergeCell ref="B27:G27"/>
  </mergeCells>
  <phoneticPr fontId="0" type="noConversion"/>
  <dataValidations xWindow="529" yWindow="610" count="6">
    <dataValidation type="list" allowBlank="1" showInputMessage="1" showErrorMessage="1" promptTitle="Units" prompt="Please indicate if the rate is hourly, daily, weekly or monthly." sqref="F62:F68" xr:uid="{00000000-0002-0000-0400-000000000000}">
      <formula1>$I$139:$I$142</formula1>
    </dataValidation>
    <dataValidation type="list" allowBlank="1" showInputMessage="1" showErrorMessage="1" promptTitle="Canadian Costs?" prompt="Please specify if this amount is spent in Canada." sqref="M110:M113 M119:M122 M99:M104 M75:M81 M7:M16 M128 M48:M53 M60:M68 M22:M26 M32:M43 M88:M92" xr:uid="{00000000-0002-0000-0400-000001000000}">
      <formula1>$I$145:$I$146</formula1>
    </dataValidation>
    <dataValidation type="list" allowBlank="1" showInputMessage="1" showErrorMessage="1" promptTitle="Related Party?" prompt="Please specify is this is a related party transaction." sqref="N110:N113 N119:N122 N75:N81 N60:N68 N128 N99:N104 N88:N92 N48:N53 N32:N43 N22:N26 N7:N16" xr:uid="{00000000-0002-0000-0400-000002000000}">
      <formula1>$I$145:$I$146</formula1>
    </dataValidation>
    <dataValidation type="list" allowBlank="1" showInputMessage="1" showErrorMessage="1" errorTitle="Hours, Days, Weeks" error="Please choose from the dropdown list" promptTitle="Units" prompt="Please indicate if the rate is hourly, daily, weekly, or monthly." sqref="J49:J53" xr:uid="{698BCF53-02E7-4822-9A49-788367066CF5}">
      <formula1>"Hours, Days, Weeks"</formula1>
    </dataValidation>
    <dataValidation type="list" allowBlank="1" showInputMessage="1" showErrorMessage="1" promptTitle="Units" prompt="Please indicate if the rate is hourly, daily, weekly or monthly." sqref="F7:F16 F22 F60:F61 J75 J88" xr:uid="{CDBA46DC-0935-4FE3-BFE7-C48CFABD5D18}">
      <formula1>"Hours, Days, Weeks"</formula1>
    </dataValidation>
    <dataValidation type="list" allowBlank="1" showInputMessage="1" showErrorMessage="1" sqref="J76:J81 J32:J43 F23:F26 J89:J92 J48" xr:uid="{2118B30A-2A2A-47EF-872D-CA8C1FB78CD6}">
      <formula1>"Hours, Days, Weeks"</formula1>
    </dataValidation>
  </dataValidations>
  <pageMargins left="0.75000000000000011" right="0.75000000000000011" top="0.18366858237547892" bottom="0.71" header="0.51" footer="0.51"/>
  <pageSetup scale="38" firstPageNumber="5" fitToHeight="0" orientation="landscape" useFirstPageNumber="1" r:id="rId1"/>
  <headerFooter alignWithMargins="0">
    <oddFooter>&amp;C&amp;K000000Post-Launch Budget</oddFooter>
  </headerFooter>
  <rowBreaks count="1" manualBreakCount="1">
    <brk id="95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9"/>
  <sheetViews>
    <sheetView view="pageLayout" topLeftCell="A4" zoomScale="75" zoomScaleNormal="70" zoomScalePageLayoutView="75" workbookViewId="0">
      <selection activeCell="B21" sqref="B21:K21"/>
    </sheetView>
  </sheetViews>
  <sheetFormatPr baseColWidth="10" defaultColWidth="11.5703125" defaultRowHeight="15" customHeight="1" x14ac:dyDescent="0.2"/>
  <cols>
    <col min="1" max="1" width="6.7109375" style="5" customWidth="1"/>
    <col min="2" max="2" width="38" customWidth="1"/>
    <col min="3" max="3" width="50.7109375" customWidth="1"/>
    <col min="4" max="4" width="3.28515625" style="1" customWidth="1"/>
    <col min="5" max="8" width="7.5703125" customWidth="1"/>
    <col min="9" max="10" width="7.85546875" customWidth="1"/>
    <col min="11" max="11" width="10.28515625" customWidth="1"/>
    <col min="12" max="12" width="10.85546875" customWidth="1"/>
    <col min="13" max="13" width="12.5703125" style="15" customWidth="1"/>
    <col min="14" max="14" width="11.85546875" customWidth="1"/>
  </cols>
  <sheetData>
    <row r="1" spans="1:14" ht="78" customHeight="1" x14ac:dyDescent="0.2">
      <c r="A1" s="367" t="s">
        <v>178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4" s="3" customFormat="1" ht="16" x14ac:dyDescent="0.2">
      <c r="A2" s="361" t="s">
        <v>72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40"/>
      <c r="N2" s="40"/>
    </row>
    <row r="3" spans="1:14" s="3" customFormat="1" ht="16" x14ac:dyDescent="0.2">
      <c r="A3" s="25"/>
      <c r="H3" s="17"/>
    </row>
    <row r="4" spans="1:14" s="2" customFormat="1" ht="16" x14ac:dyDescent="0.2">
      <c r="A4" s="12" t="s">
        <v>14</v>
      </c>
      <c r="B4" s="350" t="s">
        <v>15</v>
      </c>
      <c r="C4" s="351"/>
      <c r="D4" s="351"/>
      <c r="E4" s="351"/>
      <c r="F4" s="351"/>
      <c r="G4" s="351"/>
      <c r="H4" s="351"/>
      <c r="I4" s="351"/>
      <c r="J4" s="351"/>
      <c r="K4" s="351"/>
      <c r="L4" s="352"/>
      <c r="M4" s="78"/>
      <c r="N4" s="75"/>
    </row>
    <row r="5" spans="1:14" ht="16" x14ac:dyDescent="0.2">
      <c r="A5" s="353" t="s">
        <v>73</v>
      </c>
      <c r="B5" s="353" t="s">
        <v>74</v>
      </c>
      <c r="C5" s="365" t="s">
        <v>103</v>
      </c>
      <c r="D5" s="9" t="s">
        <v>76</v>
      </c>
      <c r="E5" s="362" t="s">
        <v>104</v>
      </c>
      <c r="F5" s="363"/>
      <c r="G5" s="363"/>
      <c r="H5" s="364"/>
      <c r="I5" s="41" t="s">
        <v>3</v>
      </c>
      <c r="J5" s="39" t="s">
        <v>78</v>
      </c>
      <c r="K5" s="10" t="s">
        <v>79</v>
      </c>
      <c r="L5" s="359" t="s">
        <v>3</v>
      </c>
      <c r="M5" s="69" t="s">
        <v>80</v>
      </c>
      <c r="N5" s="69" t="s">
        <v>81</v>
      </c>
    </row>
    <row r="6" spans="1:14" ht="16" x14ac:dyDescent="0.2">
      <c r="A6" s="354"/>
      <c r="B6" s="354"/>
      <c r="C6" s="366"/>
      <c r="D6" s="9" t="s">
        <v>82</v>
      </c>
      <c r="E6" s="13" t="s">
        <v>105</v>
      </c>
      <c r="F6" s="13" t="s">
        <v>106</v>
      </c>
      <c r="G6" s="13" t="s">
        <v>107</v>
      </c>
      <c r="H6" s="13" t="s">
        <v>108</v>
      </c>
      <c r="I6" s="74" t="s">
        <v>83</v>
      </c>
      <c r="J6" s="74" t="s">
        <v>84</v>
      </c>
      <c r="K6" s="13" t="s">
        <v>85</v>
      </c>
      <c r="L6" s="360"/>
      <c r="M6" s="14"/>
      <c r="N6" s="14"/>
    </row>
    <row r="7" spans="1:14" ht="16" x14ac:dyDescent="0.2">
      <c r="A7" s="16">
        <v>3.05</v>
      </c>
      <c r="B7" s="20" t="s">
        <v>109</v>
      </c>
      <c r="C7" s="18"/>
      <c r="D7" s="9">
        <v>1</v>
      </c>
      <c r="E7" s="33"/>
      <c r="F7" s="33"/>
      <c r="G7" s="33"/>
      <c r="H7" s="33"/>
      <c r="I7" s="34">
        <f>SUM(E7:H7)</f>
        <v>0</v>
      </c>
      <c r="J7" s="43"/>
      <c r="K7" s="37"/>
      <c r="L7" s="32">
        <f>D7*I7*K7</f>
        <v>0</v>
      </c>
      <c r="M7" s="11" t="s">
        <v>87</v>
      </c>
      <c r="N7" s="11" t="s">
        <v>88</v>
      </c>
    </row>
    <row r="8" spans="1:14" ht="16" x14ac:dyDescent="0.2">
      <c r="A8" s="16">
        <v>3.1</v>
      </c>
      <c r="B8" s="45" t="s">
        <v>110</v>
      </c>
      <c r="C8" s="18"/>
      <c r="D8" s="9">
        <v>1</v>
      </c>
      <c r="E8" s="33"/>
      <c r="F8" s="33"/>
      <c r="G8" s="33"/>
      <c r="H8" s="33"/>
      <c r="I8" s="34">
        <f t="shared" ref="I8:I20" si="0">SUM(E8:H8)</f>
        <v>0</v>
      </c>
      <c r="J8" s="43"/>
      <c r="K8" s="37"/>
      <c r="L8" s="32">
        <f t="shared" ref="L8:L20" si="1">D8*I8*K8</f>
        <v>0</v>
      </c>
      <c r="M8" s="11" t="s">
        <v>87</v>
      </c>
      <c r="N8" s="11" t="s">
        <v>88</v>
      </c>
    </row>
    <row r="9" spans="1:14" ht="16" x14ac:dyDescent="0.2">
      <c r="A9" s="16">
        <v>3.15</v>
      </c>
      <c r="B9" s="45" t="s">
        <v>111</v>
      </c>
      <c r="C9" s="18"/>
      <c r="D9" s="9">
        <v>1</v>
      </c>
      <c r="E9" s="33"/>
      <c r="F9" s="33"/>
      <c r="G9" s="33"/>
      <c r="H9" s="33"/>
      <c r="I9" s="34">
        <f t="shared" si="0"/>
        <v>0</v>
      </c>
      <c r="J9" s="43"/>
      <c r="K9" s="37"/>
      <c r="L9" s="32">
        <f t="shared" si="1"/>
        <v>0</v>
      </c>
      <c r="M9" s="11" t="s">
        <v>87</v>
      </c>
      <c r="N9" s="11" t="s">
        <v>88</v>
      </c>
    </row>
    <row r="10" spans="1:14" ht="16" x14ac:dyDescent="0.2">
      <c r="A10" s="16">
        <v>3.2</v>
      </c>
      <c r="B10" s="45" t="s">
        <v>112</v>
      </c>
      <c r="C10" s="18"/>
      <c r="D10" s="9">
        <v>1</v>
      </c>
      <c r="E10" s="33"/>
      <c r="F10" s="33"/>
      <c r="G10" s="33"/>
      <c r="H10" s="33"/>
      <c r="I10" s="34">
        <f t="shared" si="0"/>
        <v>0</v>
      </c>
      <c r="J10" s="43"/>
      <c r="K10" s="37"/>
      <c r="L10" s="32">
        <f t="shared" si="1"/>
        <v>0</v>
      </c>
      <c r="M10" s="11" t="s">
        <v>87</v>
      </c>
      <c r="N10" s="11" t="s">
        <v>88</v>
      </c>
    </row>
    <row r="11" spans="1:14" ht="16" x14ac:dyDescent="0.2">
      <c r="A11" s="16">
        <v>3.25</v>
      </c>
      <c r="B11" s="45" t="s">
        <v>113</v>
      </c>
      <c r="C11" s="18"/>
      <c r="D11" s="9">
        <v>1</v>
      </c>
      <c r="E11" s="33"/>
      <c r="F11" s="33"/>
      <c r="G11" s="33"/>
      <c r="H11" s="33"/>
      <c r="I11" s="34">
        <f t="shared" si="0"/>
        <v>0</v>
      </c>
      <c r="J11" s="43"/>
      <c r="K11" s="37"/>
      <c r="L11" s="32">
        <f t="shared" si="1"/>
        <v>0</v>
      </c>
      <c r="M11" s="11" t="s">
        <v>87</v>
      </c>
      <c r="N11" s="11" t="s">
        <v>88</v>
      </c>
    </row>
    <row r="12" spans="1:14" ht="16" x14ac:dyDescent="0.2">
      <c r="A12" s="16">
        <v>3.3</v>
      </c>
      <c r="B12" s="45" t="s">
        <v>114</v>
      </c>
      <c r="C12" s="18"/>
      <c r="D12" s="9">
        <v>1</v>
      </c>
      <c r="E12" s="33"/>
      <c r="F12" s="33"/>
      <c r="G12" s="33"/>
      <c r="H12" s="33"/>
      <c r="I12" s="34">
        <f t="shared" si="0"/>
        <v>0</v>
      </c>
      <c r="J12" s="43"/>
      <c r="K12" s="37"/>
      <c r="L12" s="32">
        <f t="shared" si="1"/>
        <v>0</v>
      </c>
      <c r="M12" s="11" t="s">
        <v>87</v>
      </c>
      <c r="N12" s="11" t="s">
        <v>88</v>
      </c>
    </row>
    <row r="13" spans="1:14" ht="16" x14ac:dyDescent="0.2">
      <c r="A13" s="16">
        <v>3.35</v>
      </c>
      <c r="B13" s="18" t="s">
        <v>115</v>
      </c>
      <c r="C13" s="18"/>
      <c r="D13" s="9">
        <v>1</v>
      </c>
      <c r="E13" s="33"/>
      <c r="F13" s="33"/>
      <c r="G13" s="33"/>
      <c r="H13" s="33"/>
      <c r="I13" s="34">
        <f t="shared" si="0"/>
        <v>0</v>
      </c>
      <c r="J13" s="43"/>
      <c r="K13" s="37"/>
      <c r="L13" s="32">
        <f t="shared" si="1"/>
        <v>0</v>
      </c>
      <c r="M13" s="11" t="s">
        <v>87</v>
      </c>
      <c r="N13" s="11" t="s">
        <v>88</v>
      </c>
    </row>
    <row r="14" spans="1:14" ht="16" x14ac:dyDescent="0.2">
      <c r="A14" s="16">
        <v>3.4</v>
      </c>
      <c r="B14" s="3" t="s">
        <v>116</v>
      </c>
      <c r="C14" s="18"/>
      <c r="D14" s="9">
        <v>1</v>
      </c>
      <c r="E14" s="33"/>
      <c r="F14" s="33"/>
      <c r="G14" s="33"/>
      <c r="H14" s="33"/>
      <c r="I14" s="34">
        <f t="shared" si="0"/>
        <v>0</v>
      </c>
      <c r="J14" s="43"/>
      <c r="K14" s="37"/>
      <c r="L14" s="32">
        <f t="shared" si="1"/>
        <v>0</v>
      </c>
      <c r="M14" s="11" t="s">
        <v>87</v>
      </c>
      <c r="N14" s="11" t="s">
        <v>88</v>
      </c>
    </row>
    <row r="15" spans="1:14" ht="16" x14ac:dyDescent="0.2">
      <c r="A15" s="16">
        <v>3.45</v>
      </c>
      <c r="B15" s="45" t="s">
        <v>117</v>
      </c>
      <c r="C15" s="18"/>
      <c r="D15" s="9">
        <v>1</v>
      </c>
      <c r="E15" s="33"/>
      <c r="F15" s="33"/>
      <c r="G15" s="33"/>
      <c r="H15" s="33"/>
      <c r="I15" s="34">
        <f t="shared" si="0"/>
        <v>0</v>
      </c>
      <c r="J15" s="43"/>
      <c r="K15" s="37"/>
      <c r="L15" s="32">
        <f t="shared" si="1"/>
        <v>0</v>
      </c>
      <c r="M15" s="11" t="s">
        <v>87</v>
      </c>
      <c r="N15" s="11" t="s">
        <v>88</v>
      </c>
    </row>
    <row r="16" spans="1:14" ht="16" x14ac:dyDescent="0.2">
      <c r="A16" s="16">
        <v>3.5</v>
      </c>
      <c r="B16" s="23" t="s">
        <v>118</v>
      </c>
      <c r="C16" s="18"/>
      <c r="D16" s="9">
        <v>1</v>
      </c>
      <c r="E16" s="33"/>
      <c r="F16" s="33"/>
      <c r="G16" s="33"/>
      <c r="H16" s="33"/>
      <c r="I16" s="34">
        <f t="shared" si="0"/>
        <v>0</v>
      </c>
      <c r="J16" s="43"/>
      <c r="K16" s="37"/>
      <c r="L16" s="32">
        <f t="shared" si="1"/>
        <v>0</v>
      </c>
      <c r="M16" s="11" t="s">
        <v>87</v>
      </c>
      <c r="N16" s="11" t="s">
        <v>88</v>
      </c>
    </row>
    <row r="17" spans="1:14" ht="16" x14ac:dyDescent="0.2">
      <c r="A17" s="16">
        <v>3.55</v>
      </c>
      <c r="B17" s="45" t="s">
        <v>119</v>
      </c>
      <c r="C17" s="18"/>
      <c r="D17" s="9">
        <v>1</v>
      </c>
      <c r="E17" s="33"/>
      <c r="F17" s="33"/>
      <c r="G17" s="33"/>
      <c r="H17" s="33"/>
      <c r="I17" s="34">
        <f t="shared" si="0"/>
        <v>0</v>
      </c>
      <c r="J17" s="43"/>
      <c r="K17" s="37"/>
      <c r="L17" s="32">
        <f t="shared" si="1"/>
        <v>0</v>
      </c>
      <c r="M17" s="11" t="s">
        <v>87</v>
      </c>
      <c r="N17" s="11" t="s">
        <v>88</v>
      </c>
    </row>
    <row r="18" spans="1:14" ht="16" x14ac:dyDescent="0.2">
      <c r="A18" s="16">
        <v>3.6</v>
      </c>
      <c r="B18" s="45" t="s">
        <v>120</v>
      </c>
      <c r="C18" s="18"/>
      <c r="D18" s="9">
        <v>1</v>
      </c>
      <c r="E18" s="33"/>
      <c r="F18" s="33"/>
      <c r="G18" s="33"/>
      <c r="H18" s="33"/>
      <c r="I18" s="34">
        <f t="shared" si="0"/>
        <v>0</v>
      </c>
      <c r="J18" s="43"/>
      <c r="K18" s="37"/>
      <c r="L18" s="32">
        <f t="shared" si="1"/>
        <v>0</v>
      </c>
      <c r="M18" s="11" t="s">
        <v>87</v>
      </c>
      <c r="N18" s="11" t="s">
        <v>88</v>
      </c>
    </row>
    <row r="19" spans="1:14" s="3" customFormat="1" ht="13" x14ac:dyDescent="0.15">
      <c r="A19" s="16">
        <v>3.65</v>
      </c>
      <c r="B19" s="18" t="s">
        <v>179</v>
      </c>
      <c r="C19" s="18"/>
      <c r="D19" s="9">
        <v>1</v>
      </c>
      <c r="E19" s="33"/>
      <c r="F19" s="33"/>
      <c r="G19" s="33"/>
      <c r="H19" s="33"/>
      <c r="I19" s="34">
        <f t="shared" si="0"/>
        <v>0</v>
      </c>
      <c r="J19" s="43"/>
      <c r="K19" s="37"/>
      <c r="L19" s="32">
        <f t="shared" si="1"/>
        <v>0</v>
      </c>
      <c r="M19" s="11" t="s">
        <v>87</v>
      </c>
      <c r="N19" s="11" t="s">
        <v>88</v>
      </c>
    </row>
    <row r="20" spans="1:14" s="3" customFormat="1" ht="13" x14ac:dyDescent="0.15">
      <c r="A20" s="24">
        <v>3.7</v>
      </c>
      <c r="B20" s="18" t="s">
        <v>180</v>
      </c>
      <c r="C20" s="18"/>
      <c r="D20" s="9">
        <v>1</v>
      </c>
      <c r="E20" s="33"/>
      <c r="F20" s="33"/>
      <c r="G20" s="33"/>
      <c r="H20" s="33"/>
      <c r="I20" s="34">
        <f t="shared" si="0"/>
        <v>0</v>
      </c>
      <c r="J20" s="43"/>
      <c r="K20" s="37"/>
      <c r="L20" s="32">
        <f t="shared" si="1"/>
        <v>0</v>
      </c>
      <c r="M20" s="11" t="s">
        <v>87</v>
      </c>
      <c r="N20" s="11" t="s">
        <v>88</v>
      </c>
    </row>
    <row r="21" spans="1:14" s="2" customFormat="1" ht="16" x14ac:dyDescent="0.2">
      <c r="A21" s="12" t="s">
        <v>14</v>
      </c>
      <c r="B21" s="350" t="s">
        <v>121</v>
      </c>
      <c r="C21" s="351"/>
      <c r="D21" s="351"/>
      <c r="E21" s="351"/>
      <c r="F21" s="351"/>
      <c r="G21" s="351"/>
      <c r="H21" s="351"/>
      <c r="I21" s="351"/>
      <c r="J21" s="351"/>
      <c r="K21" s="352"/>
      <c r="L21" s="35">
        <f>SUM(L7:L20)</f>
        <v>0</v>
      </c>
      <c r="M21" s="15"/>
    </row>
    <row r="22" spans="1:14" s="2" customFormat="1" ht="16" x14ac:dyDescent="0.2">
      <c r="A22" s="355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15"/>
    </row>
    <row r="23" spans="1:14" s="8" customFormat="1" ht="13" x14ac:dyDescent="0.15">
      <c r="A23" s="12" t="s">
        <v>21</v>
      </c>
      <c r="B23" s="350" t="s">
        <v>22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2"/>
      <c r="M23" s="78"/>
      <c r="N23" s="75"/>
    </row>
    <row r="24" spans="1:14" ht="16" x14ac:dyDescent="0.2">
      <c r="A24" s="353" t="s">
        <v>73</v>
      </c>
      <c r="B24" s="353" t="s">
        <v>74</v>
      </c>
      <c r="C24" s="369" t="s">
        <v>135</v>
      </c>
      <c r="D24" s="370"/>
      <c r="E24" s="370"/>
      <c r="F24" s="370"/>
      <c r="G24" s="371"/>
      <c r="H24" s="27" t="s">
        <v>76</v>
      </c>
      <c r="I24" s="41" t="s">
        <v>77</v>
      </c>
      <c r="J24" s="39" t="s">
        <v>78</v>
      </c>
      <c r="K24" s="39" t="s">
        <v>79</v>
      </c>
      <c r="L24" s="359" t="s">
        <v>3</v>
      </c>
      <c r="M24" s="69" t="s">
        <v>80</v>
      </c>
      <c r="N24" s="69" t="s">
        <v>81</v>
      </c>
    </row>
    <row r="25" spans="1:14" ht="16" x14ac:dyDescent="0.2">
      <c r="A25" s="354"/>
      <c r="B25" s="354"/>
      <c r="C25" s="372" t="s">
        <v>145</v>
      </c>
      <c r="D25" s="373"/>
      <c r="E25" s="373"/>
      <c r="F25" s="373"/>
      <c r="G25" s="374"/>
      <c r="H25" s="42" t="s">
        <v>82</v>
      </c>
      <c r="I25" s="74" t="s">
        <v>83</v>
      </c>
      <c r="J25" s="74" t="s">
        <v>84</v>
      </c>
      <c r="K25" s="74" t="s">
        <v>85</v>
      </c>
      <c r="L25" s="360"/>
      <c r="M25" s="14"/>
      <c r="N25" s="14"/>
    </row>
    <row r="26" spans="1:14" ht="16" x14ac:dyDescent="0.2">
      <c r="A26" s="16">
        <v>6.05</v>
      </c>
      <c r="B26" s="18" t="s">
        <v>146</v>
      </c>
      <c r="C26" s="356"/>
      <c r="D26" s="357"/>
      <c r="E26" s="357"/>
      <c r="F26" s="357"/>
      <c r="G26" s="358"/>
      <c r="H26" s="11">
        <v>1</v>
      </c>
      <c r="I26" s="34"/>
      <c r="J26" s="43"/>
      <c r="K26" s="37"/>
      <c r="L26" s="32">
        <f>H26*I26*K26</f>
        <v>0</v>
      </c>
      <c r="M26" s="11" t="s">
        <v>87</v>
      </c>
      <c r="N26" s="11" t="s">
        <v>88</v>
      </c>
    </row>
    <row r="27" spans="1:14" s="4" customFormat="1" ht="13" x14ac:dyDescent="0.15">
      <c r="A27" s="16">
        <v>6.1</v>
      </c>
      <c r="B27" s="18" t="s">
        <v>147</v>
      </c>
      <c r="C27" s="356"/>
      <c r="D27" s="357"/>
      <c r="E27" s="357"/>
      <c r="F27" s="357"/>
      <c r="G27" s="358"/>
      <c r="H27" s="11">
        <v>1</v>
      </c>
      <c r="I27" s="34"/>
      <c r="J27" s="43"/>
      <c r="K27" s="37"/>
      <c r="L27" s="32">
        <f t="shared" ref="L27:L37" si="2">H27*I27*K27</f>
        <v>0</v>
      </c>
      <c r="M27" s="11" t="s">
        <v>87</v>
      </c>
      <c r="N27" s="11" t="s">
        <v>88</v>
      </c>
    </row>
    <row r="28" spans="1:14" s="4" customFormat="1" ht="13" x14ac:dyDescent="0.15">
      <c r="A28" s="16">
        <v>6.15</v>
      </c>
      <c r="B28" s="18" t="s">
        <v>148</v>
      </c>
      <c r="C28" s="356"/>
      <c r="D28" s="357"/>
      <c r="E28" s="357"/>
      <c r="F28" s="357"/>
      <c r="G28" s="358"/>
      <c r="H28" s="11">
        <v>1</v>
      </c>
      <c r="I28" s="34"/>
      <c r="J28" s="43"/>
      <c r="K28" s="37"/>
      <c r="L28" s="32">
        <f t="shared" si="2"/>
        <v>0</v>
      </c>
      <c r="M28" s="11" t="s">
        <v>87</v>
      </c>
      <c r="N28" s="11" t="s">
        <v>88</v>
      </c>
    </row>
    <row r="29" spans="1:14" s="4" customFormat="1" ht="13" x14ac:dyDescent="0.15">
      <c r="A29" s="16">
        <v>6.2</v>
      </c>
      <c r="B29" s="18" t="s">
        <v>149</v>
      </c>
      <c r="C29" s="356"/>
      <c r="D29" s="357"/>
      <c r="E29" s="357"/>
      <c r="F29" s="357"/>
      <c r="G29" s="358"/>
      <c r="H29" s="11">
        <v>1</v>
      </c>
      <c r="I29" s="34"/>
      <c r="J29" s="43"/>
      <c r="K29" s="37"/>
      <c r="L29" s="32">
        <f t="shared" si="2"/>
        <v>0</v>
      </c>
      <c r="M29" s="11" t="s">
        <v>87</v>
      </c>
      <c r="N29" s="11" t="s">
        <v>88</v>
      </c>
    </row>
    <row r="30" spans="1:14" s="4" customFormat="1" ht="13" x14ac:dyDescent="0.15">
      <c r="A30" s="16">
        <v>6.25</v>
      </c>
      <c r="B30" s="3" t="s">
        <v>150</v>
      </c>
      <c r="C30" s="356"/>
      <c r="D30" s="357"/>
      <c r="E30" s="357"/>
      <c r="F30" s="357"/>
      <c r="G30" s="358"/>
      <c r="H30" s="11">
        <v>1</v>
      </c>
      <c r="I30" s="34"/>
      <c r="J30" s="43"/>
      <c r="K30" s="37"/>
      <c r="L30" s="32">
        <f t="shared" si="2"/>
        <v>0</v>
      </c>
      <c r="M30" s="11" t="s">
        <v>87</v>
      </c>
      <c r="N30" s="11" t="s">
        <v>88</v>
      </c>
    </row>
    <row r="31" spans="1:14" ht="16" x14ac:dyDescent="0.2">
      <c r="A31" s="16">
        <v>6.3</v>
      </c>
      <c r="B31" s="18" t="s">
        <v>151</v>
      </c>
      <c r="C31" s="356"/>
      <c r="D31" s="357"/>
      <c r="E31" s="357"/>
      <c r="F31" s="357"/>
      <c r="G31" s="358"/>
      <c r="H31" s="11">
        <v>1</v>
      </c>
      <c r="I31" s="34"/>
      <c r="J31" s="43"/>
      <c r="K31" s="37"/>
      <c r="L31" s="32">
        <f t="shared" si="2"/>
        <v>0</v>
      </c>
      <c r="M31" s="11" t="s">
        <v>87</v>
      </c>
      <c r="N31" s="11" t="s">
        <v>88</v>
      </c>
    </row>
    <row r="32" spans="1:14" s="4" customFormat="1" ht="13" x14ac:dyDescent="0.15">
      <c r="A32" s="16">
        <v>6.35</v>
      </c>
      <c r="B32" s="18" t="s">
        <v>152</v>
      </c>
      <c r="C32" s="356"/>
      <c r="D32" s="357"/>
      <c r="E32" s="357"/>
      <c r="F32" s="357"/>
      <c r="G32" s="358"/>
      <c r="H32" s="11">
        <v>1</v>
      </c>
      <c r="I32" s="34"/>
      <c r="J32" s="43"/>
      <c r="K32" s="37"/>
      <c r="L32" s="32">
        <f t="shared" si="2"/>
        <v>0</v>
      </c>
      <c r="M32" s="11" t="s">
        <v>87</v>
      </c>
      <c r="N32" s="11" t="s">
        <v>88</v>
      </c>
    </row>
    <row r="33" spans="1:14" ht="16" x14ac:dyDescent="0.2">
      <c r="A33" s="16">
        <v>6.4</v>
      </c>
      <c r="B33" s="18" t="s">
        <v>181</v>
      </c>
      <c r="C33" s="356"/>
      <c r="D33" s="357"/>
      <c r="E33" s="357"/>
      <c r="F33" s="357"/>
      <c r="G33" s="358"/>
      <c r="H33" s="11">
        <v>1</v>
      </c>
      <c r="I33" s="34"/>
      <c r="J33" s="43"/>
      <c r="K33" s="37"/>
      <c r="L33" s="32">
        <f t="shared" si="2"/>
        <v>0</v>
      </c>
      <c r="M33" s="11" t="s">
        <v>87</v>
      </c>
      <c r="N33" s="11" t="s">
        <v>88</v>
      </c>
    </row>
    <row r="34" spans="1:14" ht="16" x14ac:dyDescent="0.2">
      <c r="A34" s="16">
        <v>6.45</v>
      </c>
      <c r="B34" s="18" t="s">
        <v>182</v>
      </c>
      <c r="C34" s="356"/>
      <c r="D34" s="357"/>
      <c r="E34" s="357"/>
      <c r="F34" s="357"/>
      <c r="G34" s="358"/>
      <c r="H34" s="11">
        <v>1</v>
      </c>
      <c r="I34" s="34"/>
      <c r="J34" s="43"/>
      <c r="K34" s="37"/>
      <c r="L34" s="32">
        <f t="shared" si="2"/>
        <v>0</v>
      </c>
      <c r="M34" s="11" t="s">
        <v>87</v>
      </c>
      <c r="N34" s="11" t="s">
        <v>88</v>
      </c>
    </row>
    <row r="35" spans="1:14" s="4" customFormat="1" ht="13" x14ac:dyDescent="0.15">
      <c r="A35" s="16">
        <v>6.5</v>
      </c>
      <c r="B35" s="18" t="s">
        <v>183</v>
      </c>
      <c r="C35" s="356"/>
      <c r="D35" s="357"/>
      <c r="E35" s="357"/>
      <c r="F35" s="357"/>
      <c r="G35" s="358"/>
      <c r="H35" s="11">
        <v>1</v>
      </c>
      <c r="I35" s="34"/>
      <c r="J35" s="43"/>
      <c r="K35" s="37"/>
      <c r="L35" s="32">
        <f t="shared" si="2"/>
        <v>0</v>
      </c>
      <c r="M35" s="11" t="s">
        <v>87</v>
      </c>
      <c r="N35" s="11" t="s">
        <v>88</v>
      </c>
    </row>
    <row r="36" spans="1:14" s="4" customFormat="1" ht="13" x14ac:dyDescent="0.15">
      <c r="A36" s="16">
        <v>6.55</v>
      </c>
      <c r="B36" s="18" t="s">
        <v>184</v>
      </c>
      <c r="C36" s="356"/>
      <c r="D36" s="357"/>
      <c r="E36" s="357"/>
      <c r="F36" s="357"/>
      <c r="G36" s="358"/>
      <c r="H36" s="11">
        <v>1</v>
      </c>
      <c r="I36" s="34"/>
      <c r="J36" s="43"/>
      <c r="K36" s="37"/>
      <c r="L36" s="32">
        <f t="shared" si="2"/>
        <v>0</v>
      </c>
      <c r="M36" s="11" t="s">
        <v>87</v>
      </c>
      <c r="N36" s="11" t="s">
        <v>88</v>
      </c>
    </row>
    <row r="37" spans="1:14" ht="16" x14ac:dyDescent="0.2">
      <c r="A37" s="16">
        <v>6.6</v>
      </c>
      <c r="B37" s="45" t="s">
        <v>62</v>
      </c>
      <c r="C37" s="356"/>
      <c r="D37" s="357"/>
      <c r="E37" s="357"/>
      <c r="F37" s="357"/>
      <c r="G37" s="358"/>
      <c r="H37" s="11">
        <v>1</v>
      </c>
      <c r="I37" s="34"/>
      <c r="J37" s="43"/>
      <c r="K37" s="37"/>
      <c r="L37" s="32">
        <f t="shared" si="2"/>
        <v>0</v>
      </c>
      <c r="M37" s="11" t="s">
        <v>87</v>
      </c>
      <c r="N37" s="11" t="s">
        <v>88</v>
      </c>
    </row>
    <row r="38" spans="1:14" s="2" customFormat="1" ht="16" x14ac:dyDescent="0.2">
      <c r="A38" s="12" t="s">
        <v>21</v>
      </c>
      <c r="B38" s="350" t="s">
        <v>153</v>
      </c>
      <c r="C38" s="351"/>
      <c r="D38" s="351"/>
      <c r="E38" s="351"/>
      <c r="F38" s="351"/>
      <c r="G38" s="351"/>
      <c r="H38" s="351"/>
      <c r="I38" s="351"/>
      <c r="J38" s="351"/>
      <c r="K38" s="352"/>
      <c r="L38" s="35">
        <f>SUM(L26:L37)</f>
        <v>0</v>
      </c>
      <c r="M38" s="15"/>
    </row>
    <row r="39" spans="1:14" s="2" customFormat="1" ht="16" x14ac:dyDescent="0.2">
      <c r="A39" s="355"/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15"/>
    </row>
    <row r="40" spans="1:14" s="8" customFormat="1" ht="13" x14ac:dyDescent="0.15">
      <c r="A40" s="12" t="s">
        <v>23</v>
      </c>
      <c r="B40" s="350" t="s">
        <v>24</v>
      </c>
      <c r="C40" s="351"/>
      <c r="D40" s="351"/>
      <c r="E40" s="351"/>
      <c r="F40" s="351"/>
      <c r="G40" s="351"/>
      <c r="H40" s="351"/>
      <c r="I40" s="351"/>
      <c r="J40" s="351"/>
      <c r="K40" s="351"/>
      <c r="L40" s="352"/>
      <c r="M40" s="78"/>
      <c r="N40" s="75"/>
    </row>
    <row r="41" spans="1:14" ht="16" x14ac:dyDescent="0.2">
      <c r="A41" s="353" t="s">
        <v>73</v>
      </c>
      <c r="B41" s="353" t="s">
        <v>74</v>
      </c>
      <c r="C41" s="369" t="s">
        <v>135</v>
      </c>
      <c r="D41" s="370"/>
      <c r="E41" s="370"/>
      <c r="F41" s="370"/>
      <c r="G41" s="371"/>
      <c r="H41" s="27" t="s">
        <v>76</v>
      </c>
      <c r="I41" s="41" t="s">
        <v>77</v>
      </c>
      <c r="J41" s="39" t="s">
        <v>78</v>
      </c>
      <c r="K41" s="39" t="s">
        <v>79</v>
      </c>
      <c r="L41" s="359" t="s">
        <v>3</v>
      </c>
      <c r="M41" s="69" t="s">
        <v>80</v>
      </c>
      <c r="N41" s="69" t="s">
        <v>81</v>
      </c>
    </row>
    <row r="42" spans="1:14" ht="16" x14ac:dyDescent="0.2">
      <c r="A42" s="354"/>
      <c r="B42" s="354"/>
      <c r="C42" s="372" t="s">
        <v>145</v>
      </c>
      <c r="D42" s="373"/>
      <c r="E42" s="373"/>
      <c r="F42" s="373"/>
      <c r="G42" s="374"/>
      <c r="H42" s="42" t="s">
        <v>82</v>
      </c>
      <c r="I42" s="74" t="s">
        <v>83</v>
      </c>
      <c r="J42" s="74" t="s">
        <v>84</v>
      </c>
      <c r="K42" s="74" t="s">
        <v>85</v>
      </c>
      <c r="L42" s="360"/>
      <c r="M42" s="14"/>
      <c r="N42" s="14"/>
    </row>
    <row r="43" spans="1:14" ht="16" x14ac:dyDescent="0.2">
      <c r="A43" s="16">
        <v>7.05</v>
      </c>
      <c r="B43" s="18" t="s">
        <v>154</v>
      </c>
      <c r="C43" s="347"/>
      <c r="D43" s="348"/>
      <c r="E43" s="348"/>
      <c r="F43" s="348"/>
      <c r="G43" s="349"/>
      <c r="H43" s="11">
        <v>1</v>
      </c>
      <c r="I43" s="34"/>
      <c r="J43" s="43"/>
      <c r="K43" s="37"/>
      <c r="L43" s="36">
        <f>H43*I43*K43</f>
        <v>0</v>
      </c>
      <c r="M43" s="11" t="s">
        <v>87</v>
      </c>
      <c r="N43" s="11" t="s">
        <v>88</v>
      </c>
    </row>
    <row r="44" spans="1:14" s="4" customFormat="1" ht="13" x14ac:dyDescent="0.15">
      <c r="A44" s="16">
        <v>7.1</v>
      </c>
      <c r="B44" s="18" t="s">
        <v>155</v>
      </c>
      <c r="C44" s="347"/>
      <c r="D44" s="348"/>
      <c r="E44" s="348"/>
      <c r="F44" s="348"/>
      <c r="G44" s="349"/>
      <c r="H44" s="11">
        <v>1</v>
      </c>
      <c r="I44" s="34"/>
      <c r="J44" s="43"/>
      <c r="K44" s="37"/>
      <c r="L44" s="36">
        <f t="shared" ref="L44:L52" si="3">H44*I44*K44</f>
        <v>0</v>
      </c>
      <c r="M44" s="11" t="s">
        <v>87</v>
      </c>
      <c r="N44" s="11" t="s">
        <v>88</v>
      </c>
    </row>
    <row r="45" spans="1:14" s="4" customFormat="1" ht="13" x14ac:dyDescent="0.15">
      <c r="A45" s="16">
        <v>7.15</v>
      </c>
      <c r="B45" s="18" t="s">
        <v>156</v>
      </c>
      <c r="C45" s="347"/>
      <c r="D45" s="348"/>
      <c r="E45" s="348"/>
      <c r="F45" s="348"/>
      <c r="G45" s="349"/>
      <c r="H45" s="11">
        <v>1</v>
      </c>
      <c r="I45" s="34"/>
      <c r="J45" s="43"/>
      <c r="K45" s="37"/>
      <c r="L45" s="36">
        <f t="shared" si="3"/>
        <v>0</v>
      </c>
      <c r="M45" s="11" t="s">
        <v>87</v>
      </c>
      <c r="N45" s="11" t="s">
        <v>88</v>
      </c>
    </row>
    <row r="46" spans="1:14" ht="16" x14ac:dyDescent="0.2">
      <c r="A46" s="16">
        <v>7.2</v>
      </c>
      <c r="B46" s="18" t="s">
        <v>185</v>
      </c>
      <c r="C46" s="347"/>
      <c r="D46" s="348"/>
      <c r="E46" s="348"/>
      <c r="F46" s="348"/>
      <c r="G46" s="349"/>
      <c r="H46" s="11">
        <v>1</v>
      </c>
      <c r="I46" s="34"/>
      <c r="J46" s="43"/>
      <c r="K46" s="37"/>
      <c r="L46" s="36">
        <f t="shared" si="3"/>
        <v>0</v>
      </c>
      <c r="M46" s="11" t="s">
        <v>87</v>
      </c>
      <c r="N46" s="11" t="s">
        <v>88</v>
      </c>
    </row>
    <row r="47" spans="1:14" ht="16" x14ac:dyDescent="0.2">
      <c r="A47" s="16">
        <v>7.25</v>
      </c>
      <c r="B47" s="18" t="s">
        <v>186</v>
      </c>
      <c r="C47" s="347"/>
      <c r="D47" s="348"/>
      <c r="E47" s="348"/>
      <c r="F47" s="348"/>
      <c r="G47" s="349"/>
      <c r="H47" s="11">
        <v>1</v>
      </c>
      <c r="I47" s="34"/>
      <c r="J47" s="43"/>
      <c r="K47" s="37"/>
      <c r="L47" s="36">
        <f t="shared" si="3"/>
        <v>0</v>
      </c>
      <c r="M47" s="11" t="s">
        <v>87</v>
      </c>
      <c r="N47" s="11" t="s">
        <v>88</v>
      </c>
    </row>
    <row r="48" spans="1:14" ht="16" x14ac:dyDescent="0.2">
      <c r="A48" s="16">
        <v>7.3</v>
      </c>
      <c r="B48" s="18" t="s">
        <v>157</v>
      </c>
      <c r="C48" s="347"/>
      <c r="D48" s="348"/>
      <c r="E48" s="348"/>
      <c r="F48" s="348"/>
      <c r="G48" s="349"/>
      <c r="H48" s="11">
        <v>1</v>
      </c>
      <c r="I48" s="34"/>
      <c r="J48" s="43"/>
      <c r="K48" s="37"/>
      <c r="L48" s="36">
        <f t="shared" si="3"/>
        <v>0</v>
      </c>
      <c r="M48" s="11" t="s">
        <v>87</v>
      </c>
      <c r="N48" s="11" t="s">
        <v>88</v>
      </c>
    </row>
    <row r="49" spans="1:14" ht="16" x14ac:dyDescent="0.2">
      <c r="A49" s="16">
        <v>7.35</v>
      </c>
      <c r="B49" s="18" t="s">
        <v>187</v>
      </c>
      <c r="C49" s="347"/>
      <c r="D49" s="348"/>
      <c r="E49" s="348"/>
      <c r="F49" s="348"/>
      <c r="G49" s="349"/>
      <c r="H49" s="11">
        <v>1</v>
      </c>
      <c r="I49" s="34"/>
      <c r="J49" s="43"/>
      <c r="K49" s="37"/>
      <c r="L49" s="36">
        <f t="shared" si="3"/>
        <v>0</v>
      </c>
      <c r="M49" s="11" t="s">
        <v>87</v>
      </c>
      <c r="N49" s="11" t="s">
        <v>88</v>
      </c>
    </row>
    <row r="50" spans="1:14" ht="16" x14ac:dyDescent="0.2">
      <c r="A50" s="16">
        <v>7.4</v>
      </c>
      <c r="B50" s="18" t="s">
        <v>158</v>
      </c>
      <c r="C50" s="347"/>
      <c r="D50" s="348"/>
      <c r="E50" s="348"/>
      <c r="F50" s="348"/>
      <c r="G50" s="349"/>
      <c r="H50" s="11">
        <v>1</v>
      </c>
      <c r="I50" s="34"/>
      <c r="J50" s="43"/>
      <c r="K50" s="37"/>
      <c r="L50" s="36">
        <f t="shared" si="3"/>
        <v>0</v>
      </c>
      <c r="M50" s="11" t="s">
        <v>87</v>
      </c>
      <c r="N50" s="11" t="s">
        <v>88</v>
      </c>
    </row>
    <row r="51" spans="1:14" ht="16" x14ac:dyDescent="0.2">
      <c r="A51" s="16">
        <v>7.45</v>
      </c>
      <c r="B51" s="76" t="s">
        <v>188</v>
      </c>
      <c r="C51" s="347"/>
      <c r="D51" s="348"/>
      <c r="E51" s="348"/>
      <c r="F51" s="348"/>
      <c r="G51" s="349"/>
      <c r="H51" s="11">
        <v>1</v>
      </c>
      <c r="I51" s="34"/>
      <c r="J51" s="43"/>
      <c r="K51" s="37"/>
      <c r="L51" s="36">
        <f t="shared" si="3"/>
        <v>0</v>
      </c>
      <c r="M51" s="11" t="s">
        <v>87</v>
      </c>
      <c r="N51" s="11" t="s">
        <v>88</v>
      </c>
    </row>
    <row r="52" spans="1:14" s="3" customFormat="1" ht="13" x14ac:dyDescent="0.15">
      <c r="A52" s="16">
        <v>7.5</v>
      </c>
      <c r="B52" s="18" t="s">
        <v>62</v>
      </c>
      <c r="C52" s="347"/>
      <c r="D52" s="348"/>
      <c r="E52" s="348"/>
      <c r="F52" s="348"/>
      <c r="G52" s="349"/>
      <c r="H52" s="11">
        <v>1</v>
      </c>
      <c r="I52" s="34"/>
      <c r="J52" s="43"/>
      <c r="K52" s="37"/>
      <c r="L52" s="36">
        <f t="shared" si="3"/>
        <v>0</v>
      </c>
      <c r="M52" s="11" t="s">
        <v>87</v>
      </c>
      <c r="N52" s="11" t="s">
        <v>88</v>
      </c>
    </row>
    <row r="53" spans="1:14" s="2" customFormat="1" ht="16" x14ac:dyDescent="0.2">
      <c r="A53" s="12" t="s">
        <v>23</v>
      </c>
      <c r="B53" s="350" t="s">
        <v>159</v>
      </c>
      <c r="C53" s="351"/>
      <c r="D53" s="351"/>
      <c r="E53" s="351"/>
      <c r="F53" s="351"/>
      <c r="G53" s="351"/>
      <c r="H53" s="351"/>
      <c r="I53" s="351"/>
      <c r="J53" s="351"/>
      <c r="K53" s="352"/>
      <c r="L53" s="35">
        <f>SUM(L43:L52)</f>
        <v>0</v>
      </c>
      <c r="M53" s="15"/>
    </row>
    <row r="54" spans="1:14" ht="16" x14ac:dyDescent="0.2">
      <c r="A54" s="355"/>
      <c r="B54" s="355"/>
      <c r="C54" s="355"/>
      <c r="D54" s="355"/>
      <c r="E54" s="355"/>
      <c r="F54" s="355"/>
      <c r="G54" s="355"/>
      <c r="H54" s="355"/>
      <c r="I54" s="355"/>
      <c r="J54" s="355"/>
      <c r="K54" s="355"/>
      <c r="L54" s="355"/>
    </row>
    <row r="55" spans="1:14" ht="16" x14ac:dyDescent="0.2">
      <c r="A55" s="355"/>
      <c r="B55" s="355"/>
      <c r="C55" s="355"/>
      <c r="D55" s="355"/>
      <c r="E55" s="355"/>
      <c r="F55" s="355"/>
      <c r="G55" s="355"/>
      <c r="H55" s="355"/>
      <c r="I55" s="355"/>
      <c r="J55" s="355"/>
      <c r="K55" s="355"/>
      <c r="L55" s="355"/>
    </row>
    <row r="56" spans="1:14" ht="16" x14ac:dyDescent="0.2">
      <c r="A56" s="355"/>
      <c r="B56" s="355"/>
      <c r="C56" s="355"/>
      <c r="D56" s="355"/>
      <c r="E56" s="355"/>
      <c r="F56" s="355"/>
      <c r="G56" s="355"/>
      <c r="H56" s="355"/>
      <c r="I56" s="355"/>
      <c r="J56" s="355"/>
      <c r="K56" s="355"/>
      <c r="L56" s="355"/>
    </row>
    <row r="57" spans="1:14" ht="16" x14ac:dyDescent="0.2">
      <c r="A57" s="355"/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</row>
    <row r="58" spans="1:14" ht="16" x14ac:dyDescent="0.2">
      <c r="A58" s="6"/>
      <c r="B58" s="3"/>
      <c r="C58" s="3"/>
      <c r="D58" s="7"/>
      <c r="E58" s="3"/>
      <c r="F58" s="3"/>
      <c r="G58" s="3"/>
      <c r="H58" s="3"/>
      <c r="I58" s="3"/>
      <c r="J58" s="3"/>
      <c r="K58" s="3"/>
      <c r="L58" s="3"/>
    </row>
    <row r="59" spans="1:14" ht="16" x14ac:dyDescent="0.2">
      <c r="A59" s="6"/>
      <c r="B59" s="3"/>
      <c r="C59" s="3"/>
      <c r="D59" s="7"/>
      <c r="E59" s="3"/>
      <c r="F59" s="3"/>
      <c r="G59" s="3"/>
      <c r="H59" s="3"/>
      <c r="I59" s="3"/>
      <c r="J59" s="3"/>
      <c r="K59" s="3"/>
    </row>
    <row r="60" spans="1:14" ht="16" x14ac:dyDescent="0.2">
      <c r="A60" s="6"/>
      <c r="B60" s="3"/>
      <c r="C60" s="3"/>
      <c r="D60" s="7"/>
      <c r="E60" s="3"/>
      <c r="F60" s="3"/>
      <c r="G60" s="3"/>
      <c r="H60" s="3"/>
      <c r="I60" s="3"/>
      <c r="J60" s="3"/>
      <c r="K60" s="3"/>
    </row>
    <row r="61" spans="1:14" ht="16" hidden="1" x14ac:dyDescent="0.2">
      <c r="A61" s="6"/>
      <c r="B61" s="3"/>
      <c r="C61" s="3"/>
      <c r="D61" s="7"/>
      <c r="E61" s="3"/>
      <c r="F61" s="3"/>
      <c r="G61" s="3"/>
      <c r="H61" s="3"/>
      <c r="I61" s="3"/>
      <c r="J61" s="3"/>
      <c r="K61" s="3"/>
      <c r="L61" s="30" t="s">
        <v>189</v>
      </c>
    </row>
    <row r="62" spans="1:14" ht="16" hidden="1" x14ac:dyDescent="0.2">
      <c r="A62" s="6"/>
      <c r="B62" s="3"/>
      <c r="C62" s="3"/>
      <c r="D62" s="7"/>
      <c r="E62" s="3"/>
      <c r="F62" s="3"/>
      <c r="G62" s="3"/>
      <c r="H62" s="3"/>
      <c r="I62" s="3"/>
      <c r="J62" s="3"/>
      <c r="K62" s="3"/>
      <c r="L62" s="30" t="s">
        <v>190</v>
      </c>
    </row>
    <row r="63" spans="1:14" ht="16" hidden="1" x14ac:dyDescent="0.2">
      <c r="A63" s="6"/>
      <c r="B63" s="3"/>
      <c r="C63" s="3"/>
      <c r="D63" s="7"/>
      <c r="E63" s="3"/>
      <c r="F63" s="3"/>
      <c r="G63" s="3"/>
      <c r="H63" s="3"/>
      <c r="I63" s="3"/>
      <c r="J63" s="3"/>
      <c r="K63" s="3"/>
      <c r="L63" s="30" t="s">
        <v>191</v>
      </c>
    </row>
    <row r="64" spans="1:14" ht="16" hidden="1" x14ac:dyDescent="0.2">
      <c r="A64" s="6"/>
      <c r="B64" s="3"/>
      <c r="C64" s="3"/>
      <c r="D64" s="7"/>
      <c r="E64" s="3"/>
      <c r="F64" s="3"/>
      <c r="G64" s="3"/>
      <c r="H64" s="3"/>
      <c r="I64" s="3"/>
      <c r="J64" s="3"/>
      <c r="K64" s="3"/>
      <c r="L64" s="30" t="s">
        <v>192</v>
      </c>
    </row>
    <row r="65" spans="1:12" ht="16" hidden="1" x14ac:dyDescent="0.2">
      <c r="A65" s="6"/>
      <c r="B65" s="3"/>
      <c r="C65" s="3"/>
      <c r="D65" s="7"/>
      <c r="E65" s="3"/>
      <c r="F65" s="3"/>
      <c r="G65" s="3"/>
      <c r="H65" s="3"/>
      <c r="I65" s="3"/>
      <c r="J65" s="3"/>
      <c r="K65" s="3"/>
    </row>
    <row r="66" spans="1:12" ht="16" hidden="1" x14ac:dyDescent="0.2">
      <c r="A66" s="6"/>
      <c r="B66" s="3"/>
      <c r="C66" s="3"/>
      <c r="D66" s="7"/>
      <c r="E66" s="3"/>
      <c r="F66" s="3"/>
      <c r="G66" s="3"/>
      <c r="H66" s="3"/>
      <c r="I66" s="3"/>
      <c r="J66" s="3"/>
      <c r="K66" s="3"/>
      <c r="L66" s="30" t="s">
        <v>87</v>
      </c>
    </row>
    <row r="67" spans="1:12" ht="16" hidden="1" x14ac:dyDescent="0.2">
      <c r="A67" s="6"/>
      <c r="B67" s="3"/>
      <c r="C67" s="3"/>
      <c r="D67" s="7"/>
      <c r="E67" s="3"/>
      <c r="F67" s="3"/>
      <c r="G67" s="3"/>
      <c r="H67" s="3"/>
      <c r="I67" s="3"/>
      <c r="J67" s="3"/>
      <c r="K67" s="3"/>
      <c r="L67" s="30" t="s">
        <v>88</v>
      </c>
    </row>
    <row r="68" spans="1:12" ht="16" x14ac:dyDescent="0.2">
      <c r="A68" s="6"/>
      <c r="B68" s="3"/>
      <c r="C68" s="3"/>
      <c r="D68" s="7"/>
      <c r="E68" s="3"/>
      <c r="F68" s="3"/>
      <c r="G68" s="3"/>
      <c r="H68" s="3"/>
      <c r="I68" s="3"/>
      <c r="J68" s="3"/>
      <c r="K68" s="3"/>
      <c r="L68" s="3"/>
    </row>
    <row r="69" spans="1:12" ht="16" x14ac:dyDescent="0.2">
      <c r="A69" s="6"/>
      <c r="B69" s="3"/>
      <c r="C69" s="3"/>
      <c r="D69" s="7"/>
      <c r="E69" s="3"/>
      <c r="F69" s="3"/>
      <c r="G69" s="3"/>
      <c r="H69" s="3"/>
      <c r="I69" s="3"/>
      <c r="J69" s="3"/>
      <c r="K69" s="3"/>
      <c r="L69" s="3"/>
    </row>
  </sheetData>
  <mergeCells count="51">
    <mergeCell ref="A1:L1"/>
    <mergeCell ref="A54:L54"/>
    <mergeCell ref="A55:L55"/>
    <mergeCell ref="A56:L56"/>
    <mergeCell ref="A57:L57"/>
    <mergeCell ref="B4:L4"/>
    <mergeCell ref="B23:L23"/>
    <mergeCell ref="B40:L40"/>
    <mergeCell ref="C41:G41"/>
    <mergeCell ref="C42:G42"/>
    <mergeCell ref="C26:G26"/>
    <mergeCell ref="C27:G27"/>
    <mergeCell ref="C28:G28"/>
    <mergeCell ref="C29:G29"/>
    <mergeCell ref="C24:G24"/>
    <mergeCell ref="C25:G25"/>
    <mergeCell ref="B38:K38"/>
    <mergeCell ref="A2:L2"/>
    <mergeCell ref="B21:K21"/>
    <mergeCell ref="A5:A6"/>
    <mergeCell ref="A22:L22"/>
    <mergeCell ref="B5:B6"/>
    <mergeCell ref="E5:H5"/>
    <mergeCell ref="L5:L6"/>
    <mergeCell ref="C30:G30"/>
    <mergeCell ref="C31:G31"/>
    <mergeCell ref="C32:G32"/>
    <mergeCell ref="C33:G33"/>
    <mergeCell ref="C5:C6"/>
    <mergeCell ref="L24:L25"/>
    <mergeCell ref="B53:K53"/>
    <mergeCell ref="A41:A42"/>
    <mergeCell ref="B41:B42"/>
    <mergeCell ref="A24:A25"/>
    <mergeCell ref="B24:B25"/>
    <mergeCell ref="C45:G45"/>
    <mergeCell ref="C48:G48"/>
    <mergeCell ref="A39:L39"/>
    <mergeCell ref="C34:G34"/>
    <mergeCell ref="C35:G35"/>
    <mergeCell ref="C36:G36"/>
    <mergeCell ref="C37:G37"/>
    <mergeCell ref="L41:L42"/>
    <mergeCell ref="C52:G52"/>
    <mergeCell ref="C51:G51"/>
    <mergeCell ref="C43:G43"/>
    <mergeCell ref="C49:G49"/>
    <mergeCell ref="C50:G50"/>
    <mergeCell ref="C44:G44"/>
    <mergeCell ref="C46:G46"/>
    <mergeCell ref="C47:G47"/>
  </mergeCells>
  <phoneticPr fontId="0" type="noConversion"/>
  <dataValidations disablePrompts="1" xWindow="2718" yWindow="556" count="3">
    <dataValidation type="list" allowBlank="1" showInputMessage="1" showErrorMessage="1" promptTitle="Canadian Costs?" prompt="Please specify if this amount is spent in Canada." sqref="M26:M37 M43:M52 M7:M20" xr:uid="{00000000-0002-0000-0500-000000000000}">
      <formula1>$L$66:$L$67</formula1>
    </dataValidation>
    <dataValidation type="list" allowBlank="1" showInputMessage="1" showErrorMessage="1" promptTitle="Related Party?" prompt="Please specify is this is a related party transaction." sqref="N26:N37 N43:N52 N7:N20" xr:uid="{00000000-0002-0000-0500-000001000000}">
      <formula1>$L$66:$L$67</formula1>
    </dataValidation>
    <dataValidation type="list" allowBlank="1" showInputMessage="1" showErrorMessage="1" errorTitle="Hours, Days, Weeks" error="Please choose from the dropdown list" promptTitle="Units" prompt="Please indicate if the rate is hourly, daily, weekly, or monthly." sqref="J7:J20 J43:J52 J26:J37" xr:uid="{00000000-0002-0000-0500-000002000000}">
      <formula1>$L$61:$L$64</formula1>
    </dataValidation>
  </dataValidations>
  <pageMargins left="0.75000000000000011" right="0.75000000000000011" top="0.24583333333333332" bottom="0.71" header="0.51" footer="0.51"/>
  <pageSetup scale="59" firstPageNumber="5" orientation="landscape" useFirstPageNumber="1" r:id="rId1"/>
  <headerFooter alignWithMargins="0">
    <oddFooter>&amp;C&amp;K000000BFDiscoverBudget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9"/>
  <sheetViews>
    <sheetView view="pageLayout" zoomScaleNormal="100" workbookViewId="0">
      <selection activeCell="C4" sqref="C4"/>
    </sheetView>
  </sheetViews>
  <sheetFormatPr baseColWidth="10" defaultColWidth="8.7109375" defaultRowHeight="13" x14ac:dyDescent="0.15"/>
  <cols>
    <col min="1" max="1" width="43.140625" style="82" customWidth="1"/>
    <col min="2" max="2" width="12" style="82" customWidth="1"/>
    <col min="3" max="3" width="12.7109375" style="82" customWidth="1"/>
    <col min="4" max="4" width="14.28515625" style="82" customWidth="1"/>
    <col min="5" max="5" width="18.85546875" style="82" customWidth="1"/>
    <col min="6" max="6" width="16.7109375" style="82" customWidth="1"/>
    <col min="7" max="16384" width="8.7109375" style="82"/>
  </cols>
  <sheetData>
    <row r="1" spans="1:5" ht="66.75" customHeight="1" x14ac:dyDescent="0.2">
      <c r="A1" s="375" t="s">
        <v>218</v>
      </c>
      <c r="B1" s="376"/>
      <c r="C1" s="376"/>
      <c r="D1" s="376"/>
      <c r="E1" s="376"/>
    </row>
    <row r="2" spans="1:5" ht="14" x14ac:dyDescent="0.15">
      <c r="A2" s="92" t="s">
        <v>193</v>
      </c>
      <c r="B2" s="93"/>
      <c r="C2" s="93"/>
      <c r="D2" s="93"/>
      <c r="E2" s="93"/>
    </row>
    <row r="3" spans="1:5" ht="33" customHeight="1" x14ac:dyDescent="0.15">
      <c r="A3" s="217" t="s">
        <v>194</v>
      </c>
      <c r="B3" s="218" t="s">
        <v>49</v>
      </c>
      <c r="C3" s="219" t="s">
        <v>195</v>
      </c>
      <c r="D3" s="220" t="s">
        <v>196</v>
      </c>
      <c r="E3" s="219" t="s">
        <v>197</v>
      </c>
    </row>
    <row r="4" spans="1:5" x14ac:dyDescent="0.15">
      <c r="A4" s="31"/>
      <c r="B4" s="221"/>
      <c r="C4" s="222"/>
      <c r="D4" s="223" t="e">
        <f>B4/$B$14</f>
        <v>#DIV/0!</v>
      </c>
      <c r="E4" s="31"/>
    </row>
    <row r="5" spans="1:5" x14ac:dyDescent="0.15">
      <c r="A5" s="31"/>
      <c r="B5" s="221"/>
      <c r="C5" s="222"/>
      <c r="D5" s="223" t="e">
        <f t="shared" ref="D5:D13" si="0">B5/$B$14</f>
        <v>#DIV/0!</v>
      </c>
      <c r="E5" s="31"/>
    </row>
    <row r="6" spans="1:5" x14ac:dyDescent="0.15">
      <c r="A6" s="31"/>
      <c r="B6" s="221"/>
      <c r="C6" s="222"/>
      <c r="D6" s="223" t="e">
        <f t="shared" si="0"/>
        <v>#DIV/0!</v>
      </c>
      <c r="E6" s="31"/>
    </row>
    <row r="7" spans="1:5" x14ac:dyDescent="0.15">
      <c r="A7" s="31"/>
      <c r="B7" s="221"/>
      <c r="C7" s="222"/>
      <c r="D7" s="223" t="e">
        <f t="shared" si="0"/>
        <v>#DIV/0!</v>
      </c>
      <c r="E7" s="31"/>
    </row>
    <row r="8" spans="1:5" x14ac:dyDescent="0.15">
      <c r="A8" s="31"/>
      <c r="B8" s="221"/>
      <c r="C8" s="222"/>
      <c r="D8" s="223" t="e">
        <f t="shared" si="0"/>
        <v>#DIV/0!</v>
      </c>
      <c r="E8" s="31"/>
    </row>
    <row r="9" spans="1:5" x14ac:dyDescent="0.15">
      <c r="A9" s="31"/>
      <c r="B9" s="221"/>
      <c r="C9" s="222"/>
      <c r="D9" s="223" t="e">
        <f t="shared" si="0"/>
        <v>#DIV/0!</v>
      </c>
      <c r="E9" s="31"/>
    </row>
    <row r="10" spans="1:5" x14ac:dyDescent="0.15">
      <c r="A10" s="31"/>
      <c r="B10" s="221"/>
      <c r="C10" s="222"/>
      <c r="D10" s="223" t="e">
        <f t="shared" si="0"/>
        <v>#DIV/0!</v>
      </c>
      <c r="E10" s="31"/>
    </row>
    <row r="11" spans="1:5" x14ac:dyDescent="0.15">
      <c r="A11" s="31"/>
      <c r="B11" s="221"/>
      <c r="C11" s="222"/>
      <c r="D11" s="223" t="e">
        <f t="shared" si="0"/>
        <v>#DIV/0!</v>
      </c>
      <c r="E11" s="31"/>
    </row>
    <row r="12" spans="1:5" x14ac:dyDescent="0.15">
      <c r="A12" s="31"/>
      <c r="B12" s="221"/>
      <c r="C12" s="222"/>
      <c r="D12" s="223" t="e">
        <f t="shared" si="0"/>
        <v>#DIV/0!</v>
      </c>
      <c r="E12" s="31"/>
    </row>
    <row r="13" spans="1:5" ht="14" thickBot="1" x14ac:dyDescent="0.2">
      <c r="A13" s="31"/>
      <c r="B13" s="224"/>
      <c r="C13" s="222"/>
      <c r="D13" s="223" t="e">
        <f t="shared" si="0"/>
        <v>#DIV/0!</v>
      </c>
      <c r="E13" s="31"/>
    </row>
    <row r="14" spans="1:5" ht="15" thickBot="1" x14ac:dyDescent="0.2">
      <c r="A14" s="225" t="s">
        <v>198</v>
      </c>
      <c r="B14" s="226">
        <f>SUM(B4:B13)</f>
        <v>0</v>
      </c>
      <c r="C14" s="143"/>
      <c r="D14" s="227" t="e">
        <f>SUM(D4:D13)</f>
        <v>#DIV/0!</v>
      </c>
      <c r="E14" s="228"/>
    </row>
    <row r="23" spans="5:5" hidden="1" x14ac:dyDescent="0.15">
      <c r="E23" s="229" t="s">
        <v>199</v>
      </c>
    </row>
    <row r="24" spans="5:5" hidden="1" x14ac:dyDescent="0.15">
      <c r="E24" s="229" t="s">
        <v>200</v>
      </c>
    </row>
    <row r="25" spans="5:5" hidden="1" x14ac:dyDescent="0.15">
      <c r="E25" s="229" t="s">
        <v>201</v>
      </c>
    </row>
    <row r="26" spans="5:5" hidden="1" x14ac:dyDescent="0.15">
      <c r="E26" s="229" t="s">
        <v>202</v>
      </c>
    </row>
    <row r="27" spans="5:5" hidden="1" x14ac:dyDescent="0.15">
      <c r="E27" s="229" t="s">
        <v>203</v>
      </c>
    </row>
    <row r="28" spans="5:5" hidden="1" x14ac:dyDescent="0.15">
      <c r="E28" s="229" t="s">
        <v>204</v>
      </c>
    </row>
    <row r="29" spans="5:5" hidden="1" x14ac:dyDescent="0.15">
      <c r="E29" s="229" t="s">
        <v>205</v>
      </c>
    </row>
    <row r="30" spans="5:5" hidden="1" x14ac:dyDescent="0.15">
      <c r="E30" s="229" t="s">
        <v>206</v>
      </c>
    </row>
    <row r="31" spans="5:5" hidden="1" x14ac:dyDescent="0.15">
      <c r="E31" s="229" t="s">
        <v>207</v>
      </c>
    </row>
    <row r="32" spans="5:5" hidden="1" x14ac:dyDescent="0.15">
      <c r="E32" s="229" t="s">
        <v>208</v>
      </c>
    </row>
    <row r="33" spans="5:5" hidden="1" x14ac:dyDescent="0.15">
      <c r="E33" s="229" t="s">
        <v>209</v>
      </c>
    </row>
    <row r="34" spans="5:5" hidden="1" x14ac:dyDescent="0.15">
      <c r="E34" s="82" t="s">
        <v>210</v>
      </c>
    </row>
    <row r="35" spans="5:5" hidden="1" x14ac:dyDescent="0.15"/>
    <row r="36" spans="5:5" hidden="1" x14ac:dyDescent="0.15"/>
    <row r="37" spans="5:5" hidden="1" x14ac:dyDescent="0.15"/>
    <row r="38" spans="5:5" hidden="1" x14ac:dyDescent="0.15">
      <c r="E38" s="82" t="s">
        <v>87</v>
      </c>
    </row>
    <row r="39" spans="5:5" hidden="1" x14ac:dyDescent="0.15">
      <c r="E39" s="82" t="s">
        <v>88</v>
      </c>
    </row>
  </sheetData>
  <mergeCells count="1">
    <mergeCell ref="A1:E1"/>
  </mergeCells>
  <phoneticPr fontId="8" type="noConversion"/>
  <dataValidations xWindow="1876" yWindow="353" count="2">
    <dataValidation type="list" allowBlank="1" showInputMessage="1" showErrorMessage="1" promptTitle="Financing" prompt="Please select source of financing." sqref="E4:E13" xr:uid="{00000000-0002-0000-0700-000000000000}">
      <formula1>$E$23:$E$34</formula1>
    </dataValidation>
    <dataValidation type="list" allowBlank="1" showInputMessage="1" showErrorMessage="1" promptTitle="Confirmation of Financing" prompt="Choose either Yes or No" sqref="C4:C13" xr:uid="{00000000-0002-0000-0700-000001000000}">
      <formula1>$E$38:$E$39</formula1>
    </dataValidation>
  </dataValidations>
  <printOptions horizontalCentered="1"/>
  <pageMargins left="0.75000000000000011" right="0.75000000000000011" top="0.25083333333333335" bottom="0.71" header="0.51" footer="0.51"/>
  <pageSetup scale="86" orientation="landscape" r:id="rId1"/>
  <headerFooter alignWithMargins="0">
    <oddFooter>&amp;C&amp;"System Font,Normal"&amp;10&amp;K000000Post-Launch Budget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a5e8344-f79c-48f5-bfe6-4570bd8904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A0D6753CEE9E48B8C0B65953B29A9A" ma:contentTypeVersion="14" ma:contentTypeDescription="Create a new document." ma:contentTypeScope="" ma:versionID="a6d195b3a669b3da7eeaa3fbfb268fe9">
  <xsd:schema xmlns:xsd="http://www.w3.org/2001/XMLSchema" xmlns:xs="http://www.w3.org/2001/XMLSchema" xmlns:p="http://schemas.microsoft.com/office/2006/metadata/properties" xmlns:ns2="da5e8344-f79c-48f5-bfe6-4570bd8904b3" xmlns:ns3="98a69270-ef87-44c8-8df6-3e5343f4727a" targetNamespace="http://schemas.microsoft.com/office/2006/metadata/properties" ma:root="true" ma:fieldsID="3f73e691148212b3ea42b8a8338cff81" ns2:_="" ns3:_="">
    <xsd:import namespace="da5e8344-f79c-48f5-bfe6-4570bd8904b3"/>
    <xsd:import namespace="98a69270-ef87-44c8-8df6-3e5343f47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e8344-f79c-48f5-bfe6-4570bd8904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69270-ef87-44c8-8df6-3e5343f47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51A9B6-C57D-41D4-91C7-EFECD8B1B2A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a5e8344-f79c-48f5-bfe6-4570bd8904b3"/>
    <ds:schemaRef ds:uri="98a69270-ef87-44c8-8df6-3e5343f4727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1F98EA-9376-4985-BF40-E6857EA283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609FA-B91E-4F74-9E3B-FAF8CB54A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e8344-f79c-48f5-bfe6-4570bd8904b3"/>
    <ds:schemaRef ds:uri="98a69270-ef87-44c8-8df6-3e5343f47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Cover Page</vt:lpstr>
      <vt:lpstr>Transactions by all Parties</vt:lpstr>
      <vt:lpstr>Summary Page</vt:lpstr>
      <vt:lpstr>POST-LAUNCH</vt:lpstr>
      <vt:lpstr>VIDEO</vt:lpstr>
      <vt:lpstr>Financing</vt:lpstr>
      <vt:lpstr>'Cover Page'!Zone_d_impression</vt:lpstr>
      <vt:lpstr>Financing!Zone_d_impression</vt:lpstr>
      <vt:lpstr>'POST-LAUNCH'!Zone_d_impression</vt:lpstr>
      <vt:lpstr>'Summary Page'!Zone_d_impression</vt:lpstr>
      <vt:lpstr>'Transactions by all Parties'!Zone_d_impression</vt:lpstr>
      <vt:lpstr>VIDEO!Zone_d_impression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Bell Fund</dc:creator>
  <cp:keywords/>
  <dc:description/>
  <cp:lastModifiedBy>Elaine Jacques</cp:lastModifiedBy>
  <cp:revision/>
  <dcterms:created xsi:type="dcterms:W3CDTF">2004-11-22T17:14:34Z</dcterms:created>
  <dcterms:modified xsi:type="dcterms:W3CDTF">2024-09-17T15:31:14Z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0x01010059A0D6753CEE9E48B8C0B65953B29A9A</vt:lpwstr>
  </property>
</Properties>
</file>