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autoCompressPictures="0" defaultThemeVersion="124226"/>
  <mc:AlternateContent xmlns:mc="http://schemas.openxmlformats.org/markup-compatibility/2006">
    <mc:Choice Requires="x15">
      <x15ac:absPath xmlns:x15ac="http://schemas.microsoft.com/office/spreadsheetml/2010/11/ac" url="/Users/elaine/Library/CloudStorage/GoogleDrive-elaine.jacques@telusfund.ca/Disques partagés/Resources_Tools/2 Forms/ZIP/LDI_DOCUMENTATION/"/>
    </mc:Choice>
  </mc:AlternateContent>
  <xr:revisionPtr revIDLastSave="0" documentId="13_ncr:1_{BEA3D206-B286-304E-94EA-633AB7B60DED}" xr6:coauthVersionLast="47" xr6:coauthVersionMax="47" xr10:uidLastSave="{00000000-0000-0000-0000-000000000000}"/>
  <bookViews>
    <workbookView xWindow="-31740" yWindow="500" windowWidth="30240" windowHeight="18880" tabRatio="791" activeTab="4" xr2:uid="{00000000-000D-0000-FFFF-FFFF00000000}"/>
  </bookViews>
  <sheets>
    <sheet name="INFO" sheetId="17" r:id="rId1"/>
    <sheet name="Page couverture" sheetId="1" r:id="rId2"/>
    <sheet name="Déclarations Transactions" sheetId="19" r:id="rId3"/>
    <sheet name="Sommaire" sheetId="13" r:id="rId4"/>
    <sheet name="Dév de l'auditoire &amp; Gen" sheetId="11" r:id="rId5"/>
    <sheet name="VIDEO" sheetId="3" state="hidden" r:id="rId6"/>
    <sheet name="Structure de financement" sheetId="7" r:id="rId7"/>
  </sheets>
  <definedNames>
    <definedName name="_xlnm._FilterDatabase" localSheetId="4" hidden="1">'Dév de l''auditoire &amp; Gen'!#REF!</definedName>
    <definedName name="_xlnm._FilterDatabase" localSheetId="5" hidden="1">VIDEO!#REF!</definedName>
    <definedName name="Oui">'Dév de l''auditoire &amp; Gen'!$M$60</definedName>
    <definedName name="_xlnm.Print_Area" localSheetId="4">'Dév de l''auditoire &amp; Gen'!$A$1:$N$127</definedName>
    <definedName name="_xlnm.Print_Area" localSheetId="0">INFO!$A$2:$B$26</definedName>
    <definedName name="_xlnm.Print_Area" localSheetId="1">'Page couverture'!$A$2:$C$25</definedName>
    <definedName name="_xlnm.Print_Area" localSheetId="3">Sommaire!$A$1:$D$34</definedName>
    <definedName name="_xlnm.Print_Area" localSheetId="6">'Structure de financement'!$A$2:$E$14</definedName>
    <definedName name="_xlnm.Print_Area" localSheetId="5">VIDEO!$A$2:$L$53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13" l="1"/>
  <c r="B14" i="7"/>
  <c r="D7" i="7" s="1"/>
  <c r="D12" i="7"/>
  <c r="D11" i="7"/>
  <c r="D10" i="7"/>
  <c r="D9" i="7"/>
  <c r="D8" i="7"/>
  <c r="D6" i="7"/>
  <c r="D5" i="7"/>
  <c r="D4" i="7"/>
  <c r="D14" i="7" s="1"/>
  <c r="D13" i="7" l="1"/>
  <c r="K22" i="13" l="1"/>
  <c r="O22" i="13"/>
  <c r="L7" i="11" l="1"/>
  <c r="L8" i="11"/>
  <c r="L9" i="11"/>
  <c r="L10" i="11"/>
  <c r="L11" i="11"/>
  <c r="L12" i="11"/>
  <c r="L13" i="11"/>
  <c r="L14" i="11"/>
  <c r="L15" i="11"/>
  <c r="F35" i="19"/>
  <c r="F24" i="19"/>
  <c r="I32" i="11" l="1"/>
  <c r="I33" i="11"/>
  <c r="K11" i="13"/>
  <c r="L88" i="11"/>
  <c r="L89" i="11"/>
  <c r="L90" i="11"/>
  <c r="L91" i="11"/>
  <c r="L87" i="11"/>
  <c r="L76" i="11"/>
  <c r="L77" i="11"/>
  <c r="L78" i="11"/>
  <c r="L79" i="11"/>
  <c r="L80" i="11"/>
  <c r="L81" i="11"/>
  <c r="L75" i="11"/>
  <c r="K26" i="13"/>
  <c r="O18" i="13"/>
  <c r="I48" i="11"/>
  <c r="I49" i="11"/>
  <c r="I50" i="11"/>
  <c r="N7" i="13"/>
  <c r="I51" i="11"/>
  <c r="I52" i="11"/>
  <c r="I53" i="11"/>
  <c r="I34" i="11" l="1"/>
  <c r="I35" i="11"/>
  <c r="I36" i="11"/>
  <c r="I37" i="11"/>
  <c r="I38" i="11"/>
  <c r="I39" i="11"/>
  <c r="I40" i="11"/>
  <c r="I41" i="11"/>
  <c r="I42" i="11"/>
  <c r="I43" i="11"/>
  <c r="O26" i="13"/>
  <c r="N26" i="13"/>
  <c r="O21" i="13"/>
  <c r="N22" i="13"/>
  <c r="N21" i="13"/>
  <c r="N18" i="13"/>
  <c r="N12" i="13"/>
  <c r="N11" i="13"/>
  <c r="K21" i="13"/>
  <c r="K18" i="13"/>
  <c r="K12" i="13"/>
  <c r="K7" i="13"/>
  <c r="J26" i="13"/>
  <c r="J22" i="13"/>
  <c r="J21" i="13"/>
  <c r="J18" i="13"/>
  <c r="L68" i="11" l="1"/>
  <c r="L67" i="11"/>
  <c r="L66" i="11"/>
  <c r="L65" i="11"/>
  <c r="L64" i="11"/>
  <c r="L63" i="11"/>
  <c r="L62" i="11"/>
  <c r="L61" i="11"/>
  <c r="L60" i="11"/>
  <c r="L53" i="11"/>
  <c r="L52" i="11"/>
  <c r="L51" i="11"/>
  <c r="L50" i="11"/>
  <c r="L49" i="11"/>
  <c r="L48" i="11"/>
  <c r="N4" i="13"/>
  <c r="L23" i="11"/>
  <c r="L22" i="11"/>
  <c r="L35" i="11"/>
  <c r="L32" i="11"/>
  <c r="L38" i="11"/>
  <c r="L43" i="11"/>
  <c r="L42" i="11"/>
  <c r="L41" i="11"/>
  <c r="L40" i="11"/>
  <c r="L39" i="11"/>
  <c r="L37" i="11"/>
  <c r="L36" i="11"/>
  <c r="L34" i="11"/>
  <c r="L33" i="11"/>
  <c r="I7" i="3"/>
  <c r="L7" i="3"/>
  <c r="I20" i="3"/>
  <c r="L20" i="3" s="1"/>
  <c r="L26" i="3"/>
  <c r="L37" i="3"/>
  <c r="L43" i="3"/>
  <c r="L52" i="3"/>
  <c r="N19" i="13"/>
  <c r="L24" i="11"/>
  <c r="L25" i="11"/>
  <c r="L26" i="11"/>
  <c r="L16" i="11"/>
  <c r="L44" i="3"/>
  <c r="L45" i="3"/>
  <c r="L46" i="3"/>
  <c r="L47" i="3"/>
  <c r="L48" i="3"/>
  <c r="L49" i="3"/>
  <c r="L50" i="3"/>
  <c r="L51" i="3"/>
  <c r="L27" i="3"/>
  <c r="L28" i="3"/>
  <c r="L29" i="3"/>
  <c r="L30" i="3"/>
  <c r="L31" i="3"/>
  <c r="L32" i="3"/>
  <c r="L33" i="3"/>
  <c r="L34" i="3"/>
  <c r="L35" i="3"/>
  <c r="L36" i="3"/>
  <c r="I8" i="3"/>
  <c r="L8" i="3" s="1"/>
  <c r="I9" i="3"/>
  <c r="L9" i="3"/>
  <c r="I10" i="3"/>
  <c r="L10" i="3" s="1"/>
  <c r="I11" i="3"/>
  <c r="L11" i="3"/>
  <c r="I12" i="3"/>
  <c r="L12" i="3" s="1"/>
  <c r="I13" i="3"/>
  <c r="L13" i="3"/>
  <c r="I14" i="3"/>
  <c r="L14" i="3" s="1"/>
  <c r="I15" i="3"/>
  <c r="L15" i="3"/>
  <c r="I16" i="3"/>
  <c r="L16" i="3" s="1"/>
  <c r="I17" i="3"/>
  <c r="L17" i="3"/>
  <c r="I18" i="3"/>
  <c r="L18" i="3" s="1"/>
  <c r="I19" i="3"/>
  <c r="L19" i="3"/>
  <c r="O19" i="13"/>
  <c r="J19" i="13"/>
  <c r="L38" i="3"/>
  <c r="C26" i="13"/>
  <c r="D26" i="13" s="1"/>
  <c r="L122" i="11"/>
  <c r="C22" i="13" s="1"/>
  <c r="D22" i="13" s="1"/>
  <c r="L113" i="11"/>
  <c r="C21" i="13" s="1"/>
  <c r="D21" i="13" s="1"/>
  <c r="L104" i="11"/>
  <c r="C18" i="13" s="1"/>
  <c r="C19" i="13" s="1"/>
  <c r="L27" i="11" l="1"/>
  <c r="O4" i="13"/>
  <c r="P4" i="13" s="1"/>
  <c r="J11" i="13"/>
  <c r="J12" i="13"/>
  <c r="L12" i="13" s="1"/>
  <c r="O12" i="13"/>
  <c r="P12" i="13" s="1"/>
  <c r="K10" i="13"/>
  <c r="N10" i="13"/>
  <c r="N13" i="13" s="1"/>
  <c r="J10" i="13"/>
  <c r="O10" i="13"/>
  <c r="J7" i="13"/>
  <c r="L7" i="13" s="1"/>
  <c r="O7" i="13"/>
  <c r="P7" i="13" s="1"/>
  <c r="K6" i="13"/>
  <c r="N6" i="13"/>
  <c r="O6" i="13"/>
  <c r="J6" i="13"/>
  <c r="K5" i="13"/>
  <c r="N5" i="13"/>
  <c r="J5" i="13"/>
  <c r="O5" i="13"/>
  <c r="L69" i="11"/>
  <c r="C10" i="13" s="1"/>
  <c r="J4" i="13"/>
  <c r="K4" i="13"/>
  <c r="L54" i="11"/>
  <c r="C7" i="13" s="1"/>
  <c r="D7" i="13" s="1"/>
  <c r="L44" i="11"/>
  <c r="C6" i="13" s="1"/>
  <c r="L92" i="11"/>
  <c r="C12" i="13" s="1"/>
  <c r="L82" i="11"/>
  <c r="P11" i="13"/>
  <c r="K23" i="13"/>
  <c r="P21" i="13"/>
  <c r="L22" i="13"/>
  <c r="D18" i="13"/>
  <c r="D19" i="13" s="1"/>
  <c r="J23" i="13"/>
  <c r="L26" i="13"/>
  <c r="L18" i="13"/>
  <c r="L19" i="13" s="1"/>
  <c r="P22" i="13"/>
  <c r="K19" i="13"/>
  <c r="N23" i="13"/>
  <c r="P26" i="13"/>
  <c r="L17" i="11"/>
  <c r="C4" i="13" s="1"/>
  <c r="D4" i="13" s="1"/>
  <c r="L53" i="3"/>
  <c r="C23" i="13"/>
  <c r="L21" i="13"/>
  <c r="O23" i="13"/>
  <c r="D23" i="13"/>
  <c r="L21" i="3"/>
  <c r="P18" i="13"/>
  <c r="P19" i="13" s="1"/>
  <c r="L11" i="13" l="1"/>
  <c r="K13" i="13"/>
  <c r="P10" i="13"/>
  <c r="P13" i="13" s="1"/>
  <c r="P6" i="13"/>
  <c r="N8" i="13"/>
  <c r="N28" i="13" s="1"/>
  <c r="P5" i="13"/>
  <c r="L5" i="13"/>
  <c r="L4" i="13"/>
  <c r="D12" i="13"/>
  <c r="C11" i="13"/>
  <c r="D11" i="13" s="1"/>
  <c r="D10" i="13"/>
  <c r="C5" i="13"/>
  <c r="D5" i="13" s="1"/>
  <c r="J13" i="13"/>
  <c r="L23" i="13"/>
  <c r="P23" i="13"/>
  <c r="L10" i="13"/>
  <c r="J8" i="13"/>
  <c r="O13" i="13"/>
  <c r="O8" i="13"/>
  <c r="D6" i="13"/>
  <c r="L13" i="13" l="1"/>
  <c r="P8" i="13"/>
  <c r="P28" i="13" s="1"/>
  <c r="D13" i="13"/>
  <c r="C13" i="13"/>
  <c r="J28" i="13"/>
  <c r="C8" i="13"/>
  <c r="D8" i="13"/>
  <c r="O28" i="13"/>
  <c r="D28" i="13" l="1"/>
  <c r="C28" i="13"/>
  <c r="C15" i="13"/>
  <c r="D15" i="13"/>
  <c r="L6" i="13"/>
  <c r="L8" i="13" s="1"/>
  <c r="L28" i="13" s="1"/>
  <c r="L30" i="13" s="1"/>
  <c r="K8" i="13"/>
  <c r="K28" i="13" s="1"/>
</calcChain>
</file>

<file path=xl/sharedStrings.xml><?xml version="1.0" encoding="utf-8"?>
<sst xmlns="http://schemas.openxmlformats.org/spreadsheetml/2006/main" count="723" uniqueCount="316">
  <si>
    <t xml:space="preserve"> BUDGET DÉVELOPPEMENT DE L'AUDITOIRE</t>
  </si>
  <si>
    <t>INTRODUCTION ET INFORMATIONS</t>
  </si>
  <si>
    <t>Le Fonds Bell a pris soin de s’assurer que les formules dans ce budget de Développement de l'auditoire reflètent le plus justement possible les coûts directement associés aux différentes activités de  Développement de l'auditoire, tel que définies dans le plan. Les coûts de ce budget doivent être séparés de ceux associés au marketing et aux activités promotionnelles qui figurent normalement dans le budget de production. Le budget de Développement de l'auditoire doit contenir les coûts associés à:  la production et la gestion de contenu pour les médias sociaux; campagnes de publicité sur les médias sociaux; animation et modération des médias sociaux; création d'aguiche vidéo numérique original; création de bande-annonce numérique originale et tout autre contenu vidéo original prévu pour les médias sociaux;  production et intégration d'événement en direct; achats publicitaires en ligne; abonnements aux logiciels d'analyse, etc.  Voir le document du plan  Développement de l'auditoire à Fondsbell.ca pour plus de détails.</t>
  </si>
  <si>
    <r>
      <t xml:space="preserve">Ce formulaire inclut les feuilles de travail suivantes: </t>
    </r>
    <r>
      <rPr>
        <sz val="10"/>
        <rFont val="Arial"/>
        <family val="2"/>
      </rPr>
      <t xml:space="preserve"> </t>
    </r>
  </si>
  <si>
    <t>Onglet</t>
  </si>
  <si>
    <t>Description</t>
  </si>
  <si>
    <t xml:space="preserve">Info  </t>
  </si>
  <si>
    <t>Page d'introduction et instructions</t>
  </si>
  <si>
    <t>Page couverture</t>
  </si>
  <si>
    <t>Détail du calendrier de Développement de l'auditoire</t>
  </si>
  <si>
    <t>Déclarations des transactions</t>
  </si>
  <si>
    <t>Répartition des coûts par toutes les parties</t>
  </si>
  <si>
    <t>Page sommaire</t>
  </si>
  <si>
    <t>Sommaire des comptes (sera complété automatiquement par l’entrée des pages détailées)</t>
  </si>
  <si>
    <t xml:space="preserve">Détail - AUD DEV&amp;GEN  </t>
  </si>
  <si>
    <t>Budget détaillé des activités de développement de l'auditoire et de l'administration générale</t>
  </si>
  <si>
    <t>Financement</t>
  </si>
  <si>
    <t>Structure financière (note : Le Fonds Bell peut être le seul bailleur de fonds pour le Développement de l'auditoire)</t>
  </si>
  <si>
    <t>Lorsque vous insérez ou supprimez des lignes, assurez-vous de prendre la ligne complète en sélectionnant le numéro de la ligne sur le côté gauche de la page sinon la suite de la feuille de calcul sera désalignée.</t>
  </si>
  <si>
    <t>Si vous ne voulez pas que les valeurs zéro apparaissent sur vos feuilles de calcul, vous devriez changer l'option d’affichage, plutôt que supprimer le zéro lui-même.</t>
  </si>
  <si>
    <t>AVIS DE RESPONSABILITÉ</t>
  </si>
  <si>
    <t xml:space="preserve">Le Fonds Bell a pris soin de s’assurer que les formules dans ce budget sont exactes. Cependant, puisque les formules ne sont pas barrées, des erreurs peuvent survenir quand des chiffres sont entrés pour remplacer ou contourner des formules et/ou quand des lignes sont ajoutées ou retirées. Le Fonds Bell ne prend aucune responsabilité sur l'exactitude de votre budget. Vérifiez s'il vous plaît chaque ligne où vous avez entré des chiffres et assurez-vous de l'exactitude des sous-totaux et totaux des lignes et des colonnes.
</t>
  </si>
  <si>
    <t>PAGE COUVERTURE
DÉVELOPPEMENT DE L'AUDITOIRE</t>
  </si>
  <si>
    <t xml:space="preserve">BUDGET DE DÉVELOPPEMENT DE L'AUDITOIRE </t>
  </si>
  <si>
    <t>TITRE DU PROJET:</t>
  </si>
  <si>
    <t>PRODUCTEUR</t>
  </si>
  <si>
    <t>SOCIÉTÉ DE SERVICES (s'il y a lieu)</t>
  </si>
  <si>
    <t>GESTIONNAIRE DES RÉSEAUX SOCIAUX</t>
  </si>
  <si>
    <t>AUTRE(S)</t>
  </si>
  <si>
    <t>PERSONNE CONTACT (inclure l'adresse courriel)</t>
  </si>
  <si>
    <t>CALENDRIER DE TRAVAIL :</t>
  </si>
  <si>
    <t>DATES:</t>
  </si>
  <si>
    <t>PÉRIODE:</t>
  </si>
  <si>
    <t>(du début à l'achèvement du projet)</t>
  </si>
  <si>
    <t>(nbr. d'heures, jours, semaines)</t>
  </si>
  <si>
    <t>BUDGET PRÉPARÉ PAR :</t>
  </si>
  <si>
    <t>DATE DU BUDGET :</t>
  </si>
  <si>
    <t>TÉLÉPHONE:</t>
  </si>
  <si>
    <t>COURRIEL :</t>
  </si>
  <si>
    <t>SIGNATURE:</t>
  </si>
  <si>
    <t>Formulaire de transactions par toutes les parties</t>
  </si>
  <si>
    <t>PARTIE 1 - Informations sur votre société</t>
  </si>
  <si>
    <t xml:space="preserve">Information </t>
  </si>
  <si>
    <t>Nom de la société mère</t>
  </si>
  <si>
    <t>Nom de la société affiliée (s'il y a lieu)</t>
  </si>
  <si>
    <t>Nombre d'employés de la société mère</t>
  </si>
  <si>
    <t>Nombre d'employés de la société affiliée (s'il y a lieu)</t>
  </si>
  <si>
    <r>
      <t xml:space="preserve">PARTIE 2 - Déclaration relative aux parties apparentées
</t>
    </r>
    <r>
      <rPr>
        <sz val="10"/>
        <rFont val="Arial"/>
        <family val="2"/>
      </rPr>
      <t xml:space="preserve">Indiquez ci dessous, les noms de  toutes les personnes qui figurent dans votre budget et qui sont apparentées au(x) propriétaire(s) de la société de production. Vous devez inclure les membres de la famille et les proches parents dans cette liste.
</t>
    </r>
  </si>
  <si>
    <t>Type de partie apparentée</t>
  </si>
  <si>
    <t>Poste(s) du buget détaillé</t>
  </si>
  <si>
    <t>Nom de la cie. ou de la personne</t>
  </si>
  <si>
    <t>Montant</t>
  </si>
  <si>
    <t>Société mère</t>
  </si>
  <si>
    <t>Filiale</t>
  </si>
  <si>
    <t>Entreprises soumises à un contrôle commun</t>
  </si>
  <si>
    <t>Actionnaires de la société mère</t>
  </si>
  <si>
    <t>Actionnaires de la filiale</t>
  </si>
  <si>
    <t>Membres de la famille immédiate (conjoint, conjointe, enfants)</t>
  </si>
  <si>
    <t>Gestionnaires ou employés de la société mère</t>
  </si>
  <si>
    <t>Gestionnaires ou employés de la filiale</t>
  </si>
  <si>
    <t>Société de production télévisuelle</t>
  </si>
  <si>
    <t>Plateforme de diffusion</t>
  </si>
  <si>
    <t>Distributeur</t>
  </si>
  <si>
    <t>TOTAL</t>
  </si>
  <si>
    <t xml:space="preserve">PARTIE 3 - Déclaration des coûts non canadiens
</t>
  </si>
  <si>
    <t>On s'attend à ce que tous les coûts budgétaires soient dépensés au Canada, et pour les Canadiens. Jusqu'à 25 % du budget peut être dépensé pour des coûts non canadiens à condition que le producteur puisse démontrer  la nécessité de ces coûts.</t>
  </si>
  <si>
    <t>Nom de la société ou des individus</t>
  </si>
  <si>
    <t>J'atteste que toute l'information fournie est correcte et complète et qu'aucune information importante n'a été omise.</t>
  </si>
  <si>
    <t>Signature</t>
  </si>
  <si>
    <t>Date</t>
  </si>
  <si>
    <t>Oui</t>
  </si>
  <si>
    <t>Non</t>
  </si>
  <si>
    <t>Entreprises sous contrôle commun</t>
  </si>
  <si>
    <t>Actionnaires-filiale</t>
  </si>
  <si>
    <t>Actionnaires-société mère</t>
  </si>
  <si>
    <t>Membres de la famille immédiate</t>
  </si>
  <si>
    <t>Gestionnaires/employés-filiale</t>
  </si>
  <si>
    <t>Gestionnaires/employés-société mère</t>
  </si>
  <si>
    <t>Société de production télé</t>
  </si>
  <si>
    <t>Diffuseur</t>
  </si>
  <si>
    <t>POSTE</t>
  </si>
  <si>
    <t>CATÉGORIE</t>
  </si>
  <si>
    <t xml:space="preserve"> ALLOCATION
 DES COÛTS</t>
  </si>
  <si>
    <t>Dépenses</t>
  </si>
  <si>
    <t>Transactions</t>
  </si>
  <si>
    <t>Transactions parties</t>
  </si>
  <si>
    <t>canadiennes</t>
  </si>
  <si>
    <t>non-canadiennes</t>
  </si>
  <si>
    <t>parties apparentées</t>
  </si>
  <si>
    <t>non apparentées</t>
  </si>
  <si>
    <t>GEN-1</t>
  </si>
  <si>
    <t>MAIN-D'ŒUVRE RELIÉE AUX RÉSEAUX SOCIAUX/MODÉRATION</t>
  </si>
  <si>
    <t>GEN-2</t>
  </si>
  <si>
    <t xml:space="preserve">MAIN-D'ŒUVRE DE PRÉPARATION ET RECHERCHE </t>
  </si>
  <si>
    <t>VID-3</t>
  </si>
  <si>
    <t>MAIN-D'ŒUVRE CLÉ DE CRÉATION VIDÉO</t>
  </si>
  <si>
    <t>MN-4</t>
  </si>
  <si>
    <t>MAIN-D'ŒUVRE - MÉDIA NUMÉRIQUE (SI APPLICABLE)</t>
  </si>
  <si>
    <t>TOTAL MAIN-D'ŒUVRE ('A')</t>
  </si>
  <si>
    <t>GEN-5</t>
  </si>
  <si>
    <t>ÉQUIPEMENT RELIÉS AUX RÉSEAUX SOCIAUX /CONTENU/SEO</t>
  </si>
  <si>
    <t>VID-6</t>
  </si>
  <si>
    <t>ÉQUIPEMENT ET MATÉRIEL - TOURNAGE VIDÉO</t>
  </si>
  <si>
    <t>VID-7</t>
  </si>
  <si>
    <t>ÉQUIPEMENT ET MATÉRIEL - POSTPRODUCTION</t>
  </si>
  <si>
    <t>TOTAL ÉQUIPMENT ET MATÉRIEL ('B')</t>
  </si>
  <si>
    <t>SOUS-TOTAL 'A' + 'B'</t>
  </si>
  <si>
    <t>GEN-8</t>
  </si>
  <si>
    <t>GESTION/ADMINISTRATION DU PROJET</t>
  </si>
  <si>
    <t>TOTAL DÉPENSES ADMINISTRATIVES ('C')</t>
  </si>
  <si>
    <t>GEN-9</t>
  </si>
  <si>
    <t>HÉBERGEMENT/SERVEUR (SI APPLICABLE)</t>
  </si>
  <si>
    <t>GEN-10</t>
  </si>
  <si>
    <t>ACHAT MÉDIAS, PROMO ET COMMUNICATIONS</t>
  </si>
  <si>
    <t>TOTAL HÉBERGEMENT, ACHAT MÉDIAS ('D')</t>
  </si>
  <si>
    <t>GEN-11</t>
  </si>
  <si>
    <t>IMPRÉVUS</t>
  </si>
  <si>
    <t>TOTAL COÛTS DE DÉVELOPPEMENT DE L'AUDITOIRE</t>
  </si>
  <si>
    <t>Pourcentage dépenses canadiennes:</t>
  </si>
  <si>
    <t xml:space="preserve">DÉV DE L'AUDITOIRE/GÉN
</t>
  </si>
  <si>
    <t xml:space="preserve">      CATÉGORIE</t>
  </si>
  <si>
    <t xml:space="preserve">      NOM</t>
  </si>
  <si>
    <t>NO.</t>
  </si>
  <si>
    <t>QUANTITÉ</t>
  </si>
  <si>
    <t>UNITÉS</t>
  </si>
  <si>
    <t>TAUX</t>
  </si>
  <si>
    <t>Coûts canadiens?</t>
  </si>
  <si>
    <t>Partie 
apparentée?</t>
  </si>
  <si>
    <t>X</t>
  </si>
  <si>
    <t>no. d'unités</t>
  </si>
  <si>
    <t>hrs, jrs,sem</t>
  </si>
  <si>
    <t>$ Coût/unité</t>
  </si>
  <si>
    <t>CHARGÉ(E) DE PROJET DÉCOUVRABILITÉ, GESTIONNAIRE DES RÉSEAUX SOCIAUX ET MODÉRATEUR</t>
  </si>
  <si>
    <t>RÉDACTEUR (Publications RS, billets de blogue)</t>
  </si>
  <si>
    <t>CRÉATEURS DE CONTENUS (S) (INFOGRAPHIES PHOTOS, ,MEMES…)</t>
  </si>
  <si>
    <t xml:space="preserve">CURATEUR(S) DE CONTENU </t>
  </si>
  <si>
    <t>GESTION DES INFLUENCEURS</t>
  </si>
  <si>
    <t>RESPONSABLE INDEXATION/OPTIMISATION ET SEO</t>
  </si>
  <si>
    <t xml:space="preserve">RESPONSABLE DES RAPPORTS, COLLECTE DES DONNÉES ET ANALYSE </t>
  </si>
  <si>
    <t>TRADUCTION/LOCALISATION</t>
  </si>
  <si>
    <t>CONSULTANT EXTERNE (si forfait, utiliser l'unité de mois)</t>
  </si>
  <si>
    <t>TOTAL MAIN-D'ŒUVRE RELIÉE AUX RÉSEAUX SOCIAUX/MODÉRATION</t>
  </si>
  <si>
    <t>MAIN-D'OEUVRE POUR LA RECHERCHE ET LA PRÉPARATION</t>
  </si>
  <si>
    <t xml:space="preserve">       CATÉGORIE</t>
  </si>
  <si>
    <t xml:space="preserve">       NOM</t>
  </si>
  <si>
    <t>BUDGET/PRÉPARATION DU CALENDRIER</t>
  </si>
  <si>
    <t>ÉTUDES DE MARCHÉ/FOCUS GROUPE(S)</t>
  </si>
  <si>
    <t>TEST A/B</t>
  </si>
  <si>
    <t>TOTAL MAIN D'OEUVRE POUR LA RECHERCHE ET LA PRÉPARATION</t>
  </si>
  <si>
    <t xml:space="preserve"> NOM</t>
  </si>
  <si>
    <t>QUANTITÉ  (no. d'unités pour chaque phase)</t>
  </si>
  <si>
    <t>Pré-Prod</t>
  </si>
  <si>
    <t>Production</t>
  </si>
  <si>
    <t>Post-Prod</t>
  </si>
  <si>
    <t>Livrables</t>
  </si>
  <si>
    <t>SUPERVISEUR DE PRODUCTION VIDÉO</t>
  </si>
  <si>
    <t>RÉALISATEUR</t>
  </si>
  <si>
    <t>DIRECTEUR DE LA PRODUCTION</t>
  </si>
  <si>
    <t>COORDONNATEUR DE PRODUCTION</t>
  </si>
  <si>
    <t>SCÉNARISTE(S)</t>
  </si>
  <si>
    <t>OPÉRATEUR(S) DE CAMÉRA</t>
  </si>
  <si>
    <t>PRENEUR(S) DE SON</t>
  </si>
  <si>
    <t>RECHERCHISTE(S)</t>
  </si>
  <si>
    <t>COMÉDIEN(S)/ANIMATEUR(S)</t>
  </si>
  <si>
    <t>ACCESSOIRISTE(S)/COIFFURE/MAQUILLAGE</t>
  </si>
  <si>
    <t>MONTEUR(S) DES IMAGES</t>
  </si>
  <si>
    <t>TOTAL MAIN-D'ŒUVRE CLÉ DE CRÉATION VIDÉO</t>
  </si>
  <si>
    <t xml:space="preserve"> MAIN-D'OEUVRE MÉDIA NUMÉRIQUE (S'IL Y A LIEU)</t>
  </si>
  <si>
    <t>QUANTITÉ (no. d'unités pour chaque phase)</t>
  </si>
  <si>
    <t xml:space="preserve">         CATÉGORIE</t>
  </si>
  <si>
    <t>x.</t>
  </si>
  <si>
    <t>Test</t>
  </si>
  <si>
    <t>Lancement</t>
  </si>
  <si>
    <t>GESTIONNAIRE DE PROJET</t>
  </si>
  <si>
    <t>DIRECTEUR TECHNIQUE/CRÉATIF</t>
  </si>
  <si>
    <t>DESIGNER(S)</t>
  </si>
  <si>
    <t>DÉVELOPPEUR(S)/PROGRAMMEUR(S)</t>
  </si>
  <si>
    <t>INTÉGRATEUR(S)</t>
  </si>
  <si>
    <t>TESTEUR(S)</t>
  </si>
  <si>
    <t>TOTAL MAIN-D'OEUVRE MÉDIA NUMÉRIQUE</t>
  </si>
  <si>
    <t>DESCRIPTION</t>
  </si>
  <si>
    <t>(fournir la description détaillée de l'équipement)</t>
  </si>
  <si>
    <t>POSTE(S) DE TRAVAIL POUR ORDINATEUR</t>
  </si>
  <si>
    <t>LICENCE LOGICIEL(S) - ACHAT</t>
  </si>
  <si>
    <t>LICENCE(S) LOGICIEL - ABONNEMENT</t>
  </si>
  <si>
    <t>OUTIL D'ANALYSE</t>
  </si>
  <si>
    <t>DISPOSITIF(S) DE STOCKAGE DES DONNÉES</t>
  </si>
  <si>
    <t>DISPOSITIF(S) DE TESTS</t>
  </si>
  <si>
    <t>SERVEUR DE VALIDATION (pour les tests)</t>
  </si>
  <si>
    <t>BANQUE D'IMAGES</t>
  </si>
  <si>
    <t>TOTAL ÉQUIPEMENT RELIÉS AUX RÉSEAUX SOCIAUX /CONTENU/SEO</t>
  </si>
  <si>
    <t xml:space="preserve">           CATÉGORIE</t>
  </si>
  <si>
    <t>LOCATION DE BUREAU/STUDIO PRODUCTION</t>
  </si>
  <si>
    <t>CAMÉRA(S) - LOCATION DE BASE</t>
  </si>
  <si>
    <t>ÉCLAIRAGE/ÉLECTRIQUE - LOCATION DE BASE</t>
  </si>
  <si>
    <t>SON - LOCATION DE BASE</t>
  </si>
  <si>
    <t>COSTUMES - LOCATION</t>
  </si>
  <si>
    <t>NETTOYAGE</t>
  </si>
  <si>
    <t>DIVERS SERVICES DE LOCATION</t>
  </si>
  <si>
    <t xml:space="preserve">TOTAL ÉQUIPEMENT ET MATÉRIEL - TOURNAGE VIDÉO </t>
  </si>
  <si>
    <t>MONTAGE/LOGICIEL LOCATION</t>
  </si>
  <si>
    <t>ENREGISTREMENT VOIX HORS-CHAMP</t>
  </si>
  <si>
    <t>MIXAGE</t>
  </si>
  <si>
    <t>EXPORTATION FICHIERS/SORTIES NUMÉRIQUES</t>
  </si>
  <si>
    <t>BANQUE DE MUSIQUE/SFX</t>
  </si>
  <si>
    <t>TOTAL ÉQUIPEMENT ET MATÉRIEL - POSTPRODUCTION</t>
  </si>
  <si>
    <t>Partie
 apparentée?</t>
  </si>
  <si>
    <t xml:space="preserve"> (fournir la description détaillée)</t>
  </si>
  <si>
    <t>ESPACE DE BUREAU SUPPLÉMENTAIRE POUR LE PROJET</t>
  </si>
  <si>
    <t>TELEPHONE/INTERNET</t>
  </si>
  <si>
    <t>MESSAGERIE/LIVRAISON</t>
  </si>
  <si>
    <t>FOURNITURES DE BUREAU/PHOTOCOPIES/IMPRESSION</t>
  </si>
  <si>
    <t>TAXI/STATIONNEMENT</t>
  </si>
  <si>
    <t>COMPTABLE - TENUE DE LIVRES</t>
  </si>
  <si>
    <t>TOTAL GESTION/ADMINISTRATION DU PROJET</t>
  </si>
  <si>
    <t xml:space="preserve">        CATÉGORIE</t>
  </si>
  <si>
    <t>SITE WEB : SERVEUR/HÉBERGEMENT</t>
  </si>
  <si>
    <t>SITE WEB : SERVEUR/HÉBERGEMENT (LOGICIELS SUPPLÉMENTAIRES)</t>
  </si>
  <si>
    <t>DÉPLOIEMENT/MISE À JOUR TECHNIQUE</t>
  </si>
  <si>
    <t>TOTALHÉBERGEMENT/SERVEUR (SI APPLICABLE)</t>
  </si>
  <si>
    <t>ACHAT MÉDIAS NUMÉRIQUES STANDARDS</t>
  </si>
  <si>
    <t>AUTRES ACHATS MÉDIAS NUMÉRIQUES</t>
  </si>
  <si>
    <t>ÉVÉNEMENTS DÉDIÉS À L'AUDITOIRE CIBLÉ</t>
  </si>
  <si>
    <t>TOTAL ACHAT MÉDIAS, PROMO ET COMMUNICATIONS</t>
  </si>
  <si>
    <t xml:space="preserve">          CATÉGORIE</t>
  </si>
  <si>
    <t>TOTAL IMPRÉVUS</t>
  </si>
  <si>
    <t>Heures</t>
  </si>
  <si>
    <t>Jours</t>
  </si>
  <si>
    <t>Semaines</t>
  </si>
  <si>
    <t>Mois</t>
  </si>
  <si>
    <t>DISCOVERABILITY
VIDEO</t>
  </si>
  <si>
    <t xml:space="preserve"> Whenever you insert additional lines: 1) Make sure to copy all calculation formulas and 2) Insert them somewhere between the first and last ACC. In the CATEGORY section -- will ensure the integrity of the summations.</t>
  </si>
  <si>
    <t>LABOUR VIDEO PRODUCTION</t>
  </si>
  <si>
    <t>ACC.</t>
  </si>
  <si>
    <t xml:space="preserve">      CATEGORY</t>
  </si>
  <si>
    <t>NAME</t>
  </si>
  <si>
    <t xml:space="preserve">  QUANTITY  (specify # of units in each phase)</t>
  </si>
  <si>
    <t>UNITS</t>
  </si>
  <si>
    <t>RATE</t>
  </si>
  <si>
    <t>Canadian Costs?</t>
  </si>
  <si>
    <t>Related Party?</t>
  </si>
  <si>
    <t>Pre-Prdn</t>
  </si>
  <si>
    <t>Post-Prdn</t>
  </si>
  <si>
    <t>Delivery</t>
  </si>
  <si>
    <t>no. of units</t>
  </si>
  <si>
    <t>hrs, days, wks</t>
  </si>
  <si>
    <t>$ COST per unit</t>
  </si>
  <si>
    <t>VIDEO PRODUCTION SUPERVISOR</t>
  </si>
  <si>
    <t>Yes</t>
  </si>
  <si>
    <t>No</t>
  </si>
  <si>
    <t>DIRECTOR</t>
  </si>
  <si>
    <t>PRODUCTION MANAGER</t>
  </si>
  <si>
    <t>PRODUCTION CO-ORDINATOR/P.A.</t>
  </si>
  <si>
    <t>WRITER(S)</t>
  </si>
  <si>
    <t>CAMERA OPERATOR(S)</t>
  </si>
  <si>
    <t>AUDIO TECH(S)</t>
  </si>
  <si>
    <t>RESEARCHER(S)</t>
  </si>
  <si>
    <t>PERFORMER(S)</t>
  </si>
  <si>
    <t>PROPS/WARDROBE/MAKEUP</t>
  </si>
  <si>
    <t>PICTURE EDITOR(S)</t>
  </si>
  <si>
    <t>OTHER LABOUR</t>
  </si>
  <si>
    <t>FRINGES (if not included above)</t>
  </si>
  <si>
    <t>PAYROLL BENEFITS (if not included above)</t>
  </si>
  <si>
    <t>TOTAL LABOUR VIDEO PRODUCTION</t>
  </si>
  <si>
    <t>VIDEO PRODUCTION EQUIPMENT</t>
  </si>
  <si>
    <t xml:space="preserve">QUANTITY </t>
  </si>
  <si>
    <t>(provide detailed description of equipment)</t>
  </si>
  <si>
    <t>PRODUCTION STUDIO/LOCATION RENTAL</t>
  </si>
  <si>
    <t>CAMERA(S) - BASIC PACKAGE RENTAL</t>
  </si>
  <si>
    <t>LIGHTING/ELECTRICAL - BASIC PACKAGE RENTAL</t>
  </si>
  <si>
    <t>SOUND - BASIC PACKAGE RENTAL</t>
  </si>
  <si>
    <t>WARDROBE RENTAL</t>
  </si>
  <si>
    <t>CLEANING</t>
  </si>
  <si>
    <t>MISC OTHER RENTAL</t>
  </si>
  <si>
    <t>CATERING / CRAFT SERVICE(S)</t>
  </si>
  <si>
    <t>PRODUCTION CAR(S)</t>
  </si>
  <si>
    <t>TRUCK(S)/VAN(S)</t>
  </si>
  <si>
    <t>GAS</t>
  </si>
  <si>
    <t>OTHER</t>
  </si>
  <si>
    <t xml:space="preserve">TOTAL VIDEO PRODUCTION EQUIPMENT </t>
  </si>
  <si>
    <t xml:space="preserve">VIDEO POST-PRODUCTION EQUIPMENT </t>
  </si>
  <si>
    <t>EDIT SUITE/SOFTWARE RENTAL(S)</t>
  </si>
  <si>
    <t>VOICE OVER RECORD</t>
  </si>
  <si>
    <t>MIX</t>
  </si>
  <si>
    <t>CLOSED CAPTIONING</t>
  </si>
  <si>
    <t>DESCRIPTIVE VIDEO</t>
  </si>
  <si>
    <t>FILE EXPORTS / DIGITAL OUTPUTS (SRT FILES)</t>
  </si>
  <si>
    <t>STOCK IMAGES/VIDEO</t>
  </si>
  <si>
    <t>STOCK MUSIC / SFX</t>
  </si>
  <si>
    <t xml:space="preserve">MUSIC RIGHTS </t>
  </si>
  <si>
    <t>TOTAL VIDEO POST-PRODUCTION EQUIPMENT</t>
  </si>
  <si>
    <t>Hours</t>
  </si>
  <si>
    <t>Days</t>
  </si>
  <si>
    <t>Weeks</t>
  </si>
  <si>
    <t>Months</t>
  </si>
  <si>
    <t>DÉVELOPPEMENT DE L'AUDITOIRE 
FINANCEMENT</t>
  </si>
  <si>
    <t>FINANCEMENT</t>
  </si>
  <si>
    <t>Source de financement                                                          (ajouter des lignes si nécessaire)</t>
  </si>
  <si>
    <t>Confirmation (oui/non)</t>
  </si>
  <si>
    <t>% du devis</t>
  </si>
  <si>
    <t>Type de financement</t>
  </si>
  <si>
    <t>Contribution</t>
  </si>
  <si>
    <t>Licence</t>
  </si>
  <si>
    <t>Version Janvier 2022</t>
  </si>
  <si>
    <t xml:space="preserve">Financement Total </t>
  </si>
  <si>
    <t>Avance</t>
  </si>
  <si>
    <t>Investissement</t>
  </si>
  <si>
    <t>Différé</t>
  </si>
  <si>
    <t>Subvention</t>
  </si>
  <si>
    <t>Prêt</t>
  </si>
  <si>
    <t>Installations et services</t>
  </si>
  <si>
    <t>Échange</t>
  </si>
  <si>
    <t>Minimum Garanti</t>
  </si>
  <si>
    <t>Commandite</t>
  </si>
  <si>
    <t>Autre (spécifier)</t>
  </si>
  <si>
    <t xml:space="preserve"> Lorsque vous ajoutez des lignes : 1) Assurez-vous de copier toutes les formules de calcul et 2) Insérez-les à quelque part entre le premier et le dernier postes des sections CATÉGORIE (assurera l'intégrité des sommes).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</si>
</sst>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Red]\-&quot;$&quot;#,##0.00"/>
    <numFmt numFmtId="165" formatCode="_-&quot;$&quot;* #,##0.00_-;\-&quot;$&quot;* #,##0.00_-;_-&quot;$&quot;* &quot;-&quot;??_-;_-@_-"/>
    <numFmt numFmtId="166" formatCode="_-* #,##0.00_-;\-* #,##0.00_-;_-* &quot;-&quot;??_-;_-@_-"/>
    <numFmt numFmtId="167" formatCode="[$$-1009]#,##0"/>
    <numFmt numFmtId="168" formatCode="&quot;$&quot;#,##0.00;[Red]&quot;$&quot;#,##0.00"/>
    <numFmt numFmtId="169" formatCode="&quot;$&quot;#,##0.00"/>
    <numFmt numFmtId="170" formatCode="#,##0\ &quot;$&quot;;\(#,##0\ &quot;$&quot;\)"/>
  </numFmts>
  <fonts count="32"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10"/>
      <name val="Arial"/>
      <family val="2"/>
    </font>
    <font>
      <sz val="10"/>
      <color indexed="10"/>
      <name val="Arial"/>
      <family val="2"/>
    </font>
    <font>
      <b/>
      <u/>
      <sz val="16"/>
      <name val="Arial"/>
      <family val="2"/>
    </font>
    <font>
      <b/>
      <u/>
      <sz val="10"/>
      <name val="Arial"/>
      <family val="2"/>
    </font>
    <font>
      <b/>
      <sz val="10"/>
      <color theme="0"/>
      <name val="Arial"/>
      <family val="2"/>
    </font>
    <font>
      <sz val="9.5"/>
      <name val="Arial"/>
      <family val="2"/>
    </font>
    <font>
      <u/>
      <sz val="12"/>
      <color theme="10"/>
      <name val="Arial"/>
      <family val="2"/>
    </font>
    <font>
      <u/>
      <sz val="12"/>
      <color theme="11"/>
      <name val="Arial"/>
      <family val="2"/>
    </font>
    <font>
      <b/>
      <i/>
      <sz val="12"/>
      <name val="Arial"/>
      <family val="2"/>
    </font>
    <font>
      <b/>
      <i/>
      <sz val="11"/>
      <name val="Arial"/>
      <family val="2"/>
    </font>
    <font>
      <b/>
      <i/>
      <sz val="10"/>
      <name val="Arial"/>
      <family val="2"/>
    </font>
    <font>
      <b/>
      <sz val="14"/>
      <name val="Arial"/>
      <family val="2"/>
    </font>
    <font>
      <sz val="10"/>
      <color rgb="FF000000"/>
      <name val="Arial"/>
      <family val="2"/>
    </font>
    <font>
      <sz val="8"/>
      <color rgb="FF000000"/>
      <name val="Arial"/>
      <family val="2"/>
    </font>
    <font>
      <u/>
      <sz val="12"/>
      <color theme="10"/>
      <name val="Arial"/>
      <family val="2"/>
    </font>
    <font>
      <b/>
      <u/>
      <sz val="9"/>
      <name val="Arial"/>
      <family val="2"/>
    </font>
    <font>
      <sz val="6"/>
      <name val="Arial"/>
      <family val="2"/>
    </font>
  </fonts>
  <fills count="12">
    <fill>
      <patternFill patternType="none"/>
    </fill>
    <fill>
      <patternFill patternType="gray125"/>
    </fill>
    <fill>
      <patternFill patternType="solid">
        <fgColor indexed="65"/>
        <bgColor indexed="64"/>
      </patternFill>
    </fill>
    <fill>
      <patternFill patternType="solid">
        <fgColor indexed="65"/>
        <bgColor indexed="8"/>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0"/>
        <bgColor indexed="8"/>
      </patternFill>
    </fill>
    <fill>
      <patternFill patternType="solid">
        <fgColor theme="0" tint="-0.249977111117893"/>
        <bgColor indexed="64"/>
      </patternFill>
    </fill>
    <fill>
      <patternFill patternType="solid">
        <fgColor theme="0"/>
        <bgColor rgb="FF000000"/>
      </patternFill>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style="thick">
        <color indexed="8"/>
      </right>
      <top style="thick">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rgb="FF000000"/>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top style="thin">
        <color auto="1"/>
      </top>
      <bottom style="medium">
        <color indexed="64"/>
      </bottom>
      <diagonal/>
    </border>
  </borders>
  <cellStyleXfs count="308">
    <xf numFmtId="0" fontId="0" fillId="0" borderId="0"/>
    <xf numFmtId="166" fontId="1" fillId="0" borderId="0" applyFont="0" applyFill="0" applyBorder="0" applyAlignment="0" applyProtection="0"/>
    <xf numFmtId="165"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0"/>
    <xf numFmtId="0" fontId="29" fillId="0" borderId="0" applyNumberFormat="0" applyFill="0" applyBorder="0" applyAlignment="0" applyProtection="0"/>
  </cellStyleXfs>
  <cellXfs count="433">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4" fillId="0" borderId="0" xfId="0" applyFont="1"/>
    <xf numFmtId="49" fontId="0" fillId="0" borderId="0" xfId="0" applyNumberFormat="1"/>
    <xf numFmtId="0" fontId="3" fillId="0" borderId="1" xfId="0" applyFont="1" applyBorder="1"/>
    <xf numFmtId="49" fontId="3" fillId="0" borderId="0" xfId="0" applyNumberFormat="1" applyFont="1"/>
    <xf numFmtId="0" fontId="3" fillId="0" borderId="0" xfId="0" applyFont="1" applyAlignment="1">
      <alignment horizontal="center"/>
    </xf>
    <xf numFmtId="0" fontId="6" fillId="0" borderId="0" xfId="0" applyFont="1"/>
    <xf numFmtId="0" fontId="5" fillId="0" borderId="1"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lignment horizontal="center" vertical="center"/>
    </xf>
    <xf numFmtId="3" fontId="4" fillId="0" borderId="0" xfId="0" applyNumberFormat="1" applyFont="1"/>
    <xf numFmtId="0" fontId="11" fillId="0" borderId="0" xfId="0" applyFont="1"/>
    <xf numFmtId="2" fontId="3" fillId="0" borderId="1" xfId="0" quotePrefix="1" applyNumberFormat="1" applyFont="1" applyBorder="1" applyAlignment="1">
      <alignment horizontal="center" vertical="center"/>
    </xf>
    <xf numFmtId="0" fontId="12" fillId="0" borderId="0" xfId="0" applyFont="1" applyAlignment="1">
      <alignment horizontal="right"/>
    </xf>
    <xf numFmtId="0" fontId="13" fillId="2" borderId="1" xfId="0" applyFont="1" applyFill="1" applyBorder="1" applyAlignment="1">
      <alignment horizontal="center" vertical="center"/>
    </xf>
    <xf numFmtId="0" fontId="10" fillId="0" borderId="0" xfId="0" applyFont="1"/>
    <xf numFmtId="0" fontId="14" fillId="0" borderId="0" xfId="0" applyFont="1"/>
    <xf numFmtId="0" fontId="4" fillId="0" borderId="0" xfId="0" applyFont="1" applyAlignment="1">
      <alignment horizontal="center"/>
    </xf>
    <xf numFmtId="0" fontId="6" fillId="0" borderId="0" xfId="0" applyFont="1" applyAlignment="1">
      <alignment horizontal="center"/>
    </xf>
    <xf numFmtId="0" fontId="3" fillId="0" borderId="1" xfId="0" applyFont="1" applyBorder="1" applyAlignment="1">
      <alignment vertical="center"/>
    </xf>
    <xf numFmtId="0" fontId="3" fillId="0" borderId="12" xfId="0" applyFont="1" applyBorder="1"/>
    <xf numFmtId="0" fontId="3" fillId="5" borderId="1" xfId="0" applyFont="1" applyFill="1" applyBorder="1" applyAlignment="1">
      <alignment vertical="center"/>
    </xf>
    <xf numFmtId="0" fontId="3" fillId="5" borderId="5" xfId="0" applyFont="1" applyFill="1" applyBorder="1" applyAlignment="1">
      <alignment vertical="center"/>
    </xf>
    <xf numFmtId="0" fontId="5" fillId="5" borderId="1" xfId="0" applyFont="1" applyFill="1" applyBorder="1"/>
    <xf numFmtId="0" fontId="5" fillId="5" borderId="0" xfId="0" applyFont="1" applyFill="1"/>
    <xf numFmtId="0" fontId="3" fillId="0" borderId="24" xfId="0" applyFont="1" applyBorder="1" applyAlignment="1">
      <alignment vertical="center"/>
    </xf>
    <xf numFmtId="2" fontId="3" fillId="0" borderId="1" xfId="0" applyNumberFormat="1" applyFont="1" applyBorder="1" applyAlignment="1">
      <alignment horizontal="center"/>
    </xf>
    <xf numFmtId="2" fontId="3" fillId="0" borderId="0" xfId="0" applyNumberFormat="1" applyFont="1"/>
    <xf numFmtId="0" fontId="14" fillId="5" borderId="1" xfId="0" applyFont="1" applyFill="1" applyBorder="1"/>
    <xf numFmtId="0" fontId="3" fillId="0" borderId="1" xfId="0" applyFont="1" applyBorder="1" applyAlignment="1">
      <alignment horizontal="center" vertical="center"/>
    </xf>
    <xf numFmtId="49" fontId="14" fillId="0" borderId="1" xfId="0" applyNumberFormat="1" applyFont="1" applyBorder="1" applyAlignment="1">
      <alignment horizontal="center"/>
    </xf>
    <xf numFmtId="0" fontId="14" fillId="0" borderId="1" xfId="0" applyFont="1" applyBorder="1"/>
    <xf numFmtId="49" fontId="3" fillId="5" borderId="1" xfId="0" applyNumberFormat="1" applyFont="1" applyFill="1" applyBorder="1" applyAlignment="1">
      <alignment horizontal="center"/>
    </xf>
    <xf numFmtId="0" fontId="3" fillId="5" borderId="1" xfId="0" applyFont="1" applyFill="1" applyBorder="1" applyAlignment="1">
      <alignment horizontal="left" vertical="center"/>
    </xf>
    <xf numFmtId="0" fontId="3" fillId="6" borderId="0" xfId="0" applyFont="1" applyFill="1"/>
    <xf numFmtId="0" fontId="3" fillId="5" borderId="1" xfId="0" applyFont="1" applyFill="1" applyBorder="1"/>
    <xf numFmtId="168"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3" borderId="4" xfId="0" applyNumberFormat="1" applyFont="1" applyFill="1" applyBorder="1" applyAlignment="1">
      <alignment horizontal="center" vertical="center"/>
    </xf>
    <xf numFmtId="169" fontId="5" fillId="3" borderId="1" xfId="0" applyNumberFormat="1" applyFont="1" applyFill="1" applyBorder="1" applyAlignment="1">
      <alignment vertical="center"/>
    </xf>
    <xf numFmtId="168" fontId="3" fillId="3" borderId="1" xfId="0" applyNumberFormat="1" applyFont="1" applyFill="1" applyBorder="1" applyAlignment="1">
      <alignment horizontal="right" vertical="center"/>
    </xf>
    <xf numFmtId="168" fontId="3" fillId="0" borderId="1" xfId="2" applyNumberFormat="1" applyFont="1" applyBorder="1" applyAlignment="1">
      <alignment horizontal="right"/>
    </xf>
    <xf numFmtId="168" fontId="3" fillId="0" borderId="1" xfId="0" applyNumberFormat="1" applyFont="1" applyBorder="1"/>
    <xf numFmtId="168" fontId="5" fillId="0" borderId="1" xfId="0" applyNumberFormat="1" applyFont="1" applyBorder="1" applyAlignment="1">
      <alignment horizontal="right"/>
    </xf>
    <xf numFmtId="168" fontId="3" fillId="0" borderId="1" xfId="1" applyNumberFormat="1" applyFont="1" applyBorder="1" applyAlignment="1">
      <alignment horizontal="right"/>
    </xf>
    <xf numFmtId="168" fontId="5" fillId="0" borderId="1" xfId="2" applyNumberFormat="1" applyFont="1" applyBorder="1" applyAlignment="1">
      <alignment horizontal="right"/>
    </xf>
    <xf numFmtId="168" fontId="3" fillId="0" borderId="1" xfId="0" applyNumberFormat="1" applyFont="1" applyBorder="1" applyAlignment="1">
      <alignment horizontal="right"/>
    </xf>
    <xf numFmtId="168" fontId="3" fillId="2" borderId="1" xfId="0" applyNumberFormat="1" applyFont="1" applyFill="1" applyBorder="1" applyAlignment="1">
      <alignment horizontal="right" vertical="center"/>
    </xf>
    <xf numFmtId="168" fontId="6" fillId="0" borderId="1" xfId="0" applyNumberFormat="1" applyFont="1" applyBorder="1" applyAlignment="1">
      <alignment horizontal="center"/>
    </xf>
    <xf numFmtId="0" fontId="10" fillId="0" borderId="6" xfId="0" applyFont="1" applyBorder="1"/>
    <xf numFmtId="168" fontId="5" fillId="0" borderId="6" xfId="2" applyNumberFormat="1" applyFont="1" applyBorder="1" applyAlignment="1">
      <alignment horizontal="right"/>
    </xf>
    <xf numFmtId="0" fontId="3" fillId="0" borderId="25" xfId="0" applyFont="1" applyBorder="1"/>
    <xf numFmtId="168" fontId="3" fillId="0" borderId="25" xfId="1" applyNumberFormat="1" applyFont="1" applyBorder="1" applyAlignment="1">
      <alignment horizontal="right"/>
    </xf>
    <xf numFmtId="168" fontId="3" fillId="0" borderId="25" xfId="0" applyNumberFormat="1" applyFont="1" applyBorder="1" applyAlignment="1">
      <alignment horizontal="right"/>
    </xf>
    <xf numFmtId="0" fontId="3" fillId="5" borderId="25" xfId="0" applyFont="1" applyFill="1" applyBorder="1"/>
    <xf numFmtId="49" fontId="3" fillId="0" borderId="12" xfId="0" applyNumberFormat="1" applyFont="1" applyBorder="1" applyAlignment="1">
      <alignment horizontal="center"/>
    </xf>
    <xf numFmtId="168" fontId="3" fillId="0" borderId="12" xfId="0" applyNumberFormat="1" applyFont="1" applyBorder="1" applyAlignment="1">
      <alignment horizontal="right"/>
    </xf>
    <xf numFmtId="49" fontId="2" fillId="0" borderId="0" xfId="0" applyNumberFormat="1" applyFont="1" applyAlignment="1">
      <alignment horizontal="center"/>
    </xf>
    <xf numFmtId="167" fontId="2" fillId="0" borderId="0" xfId="0" applyNumberFormat="1" applyFont="1"/>
    <xf numFmtId="168" fontId="5" fillId="0" borderId="13" xfId="2" applyNumberFormat="1" applyFont="1" applyBorder="1" applyAlignment="1">
      <alignment horizontal="right"/>
    </xf>
    <xf numFmtId="9" fontId="5" fillId="0" borderId="0" xfId="233" applyFont="1"/>
    <xf numFmtId="0" fontId="5" fillId="0" borderId="0" xfId="0" applyFont="1" applyAlignment="1">
      <alignment horizontal="center"/>
    </xf>
    <xf numFmtId="168" fontId="3" fillId="0" borderId="0" xfId="0" applyNumberFormat="1" applyFont="1"/>
    <xf numFmtId="168" fontId="3" fillId="0" borderId="0" xfId="0" applyNumberFormat="1" applyFont="1" applyAlignment="1">
      <alignment horizontal="right"/>
    </xf>
    <xf numFmtId="168" fontId="5" fillId="0" borderId="0" xfId="2" applyNumberFormat="1" applyFont="1" applyBorder="1" applyAlignment="1">
      <alignment horizontal="right"/>
    </xf>
    <xf numFmtId="168" fontId="5" fillId="0" borderId="0" xfId="0" applyNumberFormat="1" applyFont="1" applyAlignment="1">
      <alignment horizontal="right"/>
    </xf>
    <xf numFmtId="49" fontId="23" fillId="0" borderId="0" xfId="0" applyNumberFormat="1" applyFont="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top" wrapText="1"/>
    </xf>
    <xf numFmtId="49" fontId="10" fillId="0" borderId="1" xfId="0" applyNumberFormat="1" applyFont="1" applyBorder="1" applyAlignment="1">
      <alignment horizontal="center"/>
    </xf>
    <xf numFmtId="0" fontId="10" fillId="0" borderId="1" xfId="0" applyFont="1" applyBorder="1"/>
    <xf numFmtId="0" fontId="10" fillId="0" borderId="1" xfId="0" applyFont="1" applyBorder="1" applyAlignment="1">
      <alignment horizontal="center"/>
    </xf>
    <xf numFmtId="0" fontId="10" fillId="2" borderId="1" xfId="0" applyFont="1" applyFill="1" applyBorder="1" applyAlignment="1">
      <alignment horizontal="center" vertical="center" wrapText="1"/>
    </xf>
    <xf numFmtId="0" fontId="10" fillId="0" borderId="14" xfId="0" applyFont="1" applyBorder="1"/>
    <xf numFmtId="49" fontId="10" fillId="0" borderId="13" xfId="0" applyNumberFormat="1" applyFont="1" applyBorder="1" applyAlignment="1">
      <alignment horizontal="center"/>
    </xf>
    <xf numFmtId="168" fontId="10" fillId="0" borderId="14" xfId="2" applyNumberFormat="1" applyFont="1" applyBorder="1" applyAlignment="1">
      <alignment horizontal="right"/>
    </xf>
    <xf numFmtId="168" fontId="10" fillId="0" borderId="15" xfId="2" applyNumberFormat="1" applyFont="1" applyBorder="1" applyAlignment="1">
      <alignment horizontal="right"/>
    </xf>
    <xf numFmtId="0" fontId="3" fillId="5" borderId="1" xfId="0" applyFont="1" applyFill="1" applyBorder="1" applyAlignment="1">
      <alignment horizontal="left" vertical="center" wrapText="1"/>
    </xf>
    <xf numFmtId="169" fontId="3" fillId="0" borderId="1" xfId="2" applyNumberFormat="1" applyFont="1" applyBorder="1" applyAlignment="1">
      <alignment horizontal="right"/>
    </xf>
    <xf numFmtId="169" fontId="3" fillId="2" borderId="1" xfId="2" applyNumberFormat="1" applyFont="1" applyFill="1" applyBorder="1" applyAlignment="1" applyProtection="1">
      <alignment horizontal="right" vertical="center"/>
    </xf>
    <xf numFmtId="169" fontId="3" fillId="0" borderId="1" xfId="2" applyNumberFormat="1" applyFont="1" applyBorder="1" applyAlignment="1"/>
    <xf numFmtId="169" fontId="3" fillId="2" borderId="1" xfId="2" applyNumberFormat="1" applyFont="1" applyFill="1" applyBorder="1" applyAlignment="1" applyProtection="1">
      <alignment vertical="center"/>
    </xf>
    <xf numFmtId="169" fontId="3" fillId="0" borderId="25" xfId="1" applyNumberFormat="1" applyFont="1" applyBorder="1" applyAlignment="1">
      <alignment horizontal="right"/>
    </xf>
    <xf numFmtId="0" fontId="3" fillId="0" borderId="5" xfId="0" applyFont="1" applyBorder="1" applyAlignment="1">
      <alignment vertical="center"/>
    </xf>
    <xf numFmtId="0" fontId="3" fillId="0" borderId="2" xfId="0" applyFont="1" applyBorder="1" applyAlignment="1">
      <alignment vertical="center"/>
    </xf>
    <xf numFmtId="3" fontId="10" fillId="0" borderId="4" xfId="0" applyNumberFormat="1" applyFont="1" applyBorder="1" applyAlignment="1">
      <alignment horizontal="center" wrapText="1"/>
    </xf>
    <xf numFmtId="0" fontId="25" fillId="0" borderId="10" xfId="0" applyFont="1" applyBorder="1" applyAlignment="1">
      <alignment horizontal="center"/>
    </xf>
    <xf numFmtId="0" fontId="25" fillId="0" borderId="6" xfId="0" applyFont="1" applyBorder="1" applyAlignment="1">
      <alignment horizontal="center"/>
    </xf>
    <xf numFmtId="0" fontId="25" fillId="0" borderId="12" xfId="0" applyFont="1" applyBorder="1" applyAlignment="1">
      <alignment horizontal="center"/>
    </xf>
    <xf numFmtId="0" fontId="25" fillId="0" borderId="0" xfId="0" applyFont="1"/>
    <xf numFmtId="0" fontId="3" fillId="0" borderId="29" xfId="0" applyFont="1" applyBorder="1"/>
    <xf numFmtId="169" fontId="3" fillId="0" borderId="29" xfId="1" applyNumberFormat="1" applyFont="1" applyBorder="1" applyAlignment="1">
      <alignment horizontal="right"/>
    </xf>
    <xf numFmtId="168" fontId="3" fillId="0" borderId="29" xfId="2" applyNumberFormat="1" applyFont="1" applyBorder="1" applyAlignment="1">
      <alignment horizontal="right"/>
    </xf>
    <xf numFmtId="0" fontId="5" fillId="5" borderId="4" xfId="0" applyFont="1" applyFill="1" applyBorder="1" applyAlignment="1">
      <alignment horizontal="center" vertical="center"/>
    </xf>
    <xf numFmtId="0" fontId="20" fillId="5" borderId="1" xfId="0" applyFont="1" applyFill="1" applyBorder="1" applyAlignment="1">
      <alignment vertical="center"/>
    </xf>
    <xf numFmtId="168" fontId="3" fillId="5" borderId="1" xfId="0" applyNumberFormat="1" applyFont="1" applyFill="1" applyBorder="1" applyAlignment="1">
      <alignment horizontal="right" vertical="center"/>
    </xf>
    <xf numFmtId="3"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168" fontId="5" fillId="5" borderId="5" xfId="0" applyNumberFormat="1" applyFont="1" applyFill="1" applyBorder="1" applyAlignment="1">
      <alignment horizontal="right" vertical="center"/>
    </xf>
    <xf numFmtId="49" fontId="0" fillId="5" borderId="0" xfId="0" applyNumberFormat="1" applyFill="1"/>
    <xf numFmtId="0" fontId="7" fillId="5" borderId="0" xfId="0" applyFont="1" applyFill="1"/>
    <xf numFmtId="2" fontId="3" fillId="5" borderId="1" xfId="0" quotePrefix="1" applyNumberFormat="1" applyFont="1" applyFill="1" applyBorder="1" applyAlignment="1">
      <alignment horizontal="center" vertical="center"/>
    </xf>
    <xf numFmtId="0" fontId="3" fillId="5" borderId="0" xfId="0" applyFont="1" applyFill="1"/>
    <xf numFmtId="0" fontId="3" fillId="8" borderId="12" xfId="0" applyFont="1" applyFill="1" applyBorder="1" applyAlignment="1">
      <alignment horizontal="center" vertical="center"/>
    </xf>
    <xf numFmtId="0" fontId="3" fillId="8" borderId="6" xfId="0" applyFont="1" applyFill="1" applyBorder="1" applyAlignment="1">
      <alignment vertical="center"/>
    </xf>
    <xf numFmtId="0" fontId="3" fillId="8" borderId="12" xfId="0" applyFont="1" applyFill="1" applyBorder="1" applyAlignment="1">
      <alignment horizontal="center" vertical="center" wrapText="1"/>
    </xf>
    <xf numFmtId="0" fontId="3" fillId="8" borderId="6" xfId="0" applyFont="1" applyFill="1" applyBorder="1" applyAlignment="1">
      <alignment vertical="center" wrapText="1"/>
    </xf>
    <xf numFmtId="168" fontId="5" fillId="0" borderId="6" xfId="0" applyNumberFormat="1" applyFont="1" applyBorder="1" applyAlignment="1">
      <alignment horizontal="right"/>
    </xf>
    <xf numFmtId="168" fontId="3" fillId="0" borderId="4" xfId="0" applyNumberFormat="1" applyFont="1" applyBorder="1" applyAlignment="1">
      <alignment horizontal="right"/>
    </xf>
    <xf numFmtId="168" fontId="3" fillId="0" borderId="5" xfId="0" applyNumberFormat="1" applyFont="1" applyBorder="1" applyAlignment="1">
      <alignment horizontal="right"/>
    </xf>
    <xf numFmtId="168" fontId="3" fillId="0" borderId="37" xfId="0" applyNumberFormat="1" applyFont="1" applyBorder="1" applyAlignment="1">
      <alignment horizontal="right"/>
    </xf>
    <xf numFmtId="0" fontId="3" fillId="5" borderId="0" xfId="306" applyFont="1" applyFill="1"/>
    <xf numFmtId="0" fontId="3" fillId="0" borderId="0" xfId="306" applyFont="1"/>
    <xf numFmtId="0" fontId="3" fillId="7" borderId="0" xfId="306" applyFont="1" applyFill="1"/>
    <xf numFmtId="0" fontId="1" fillId="7" borderId="0" xfId="306" applyFill="1"/>
    <xf numFmtId="0" fontId="3" fillId="7" borderId="3" xfId="306" applyFont="1" applyFill="1" applyBorder="1" applyAlignment="1">
      <alignment horizontal="left" vertical="center"/>
    </xf>
    <xf numFmtId="0" fontId="2" fillId="7" borderId="3" xfId="306" applyFont="1" applyFill="1" applyBorder="1" applyAlignment="1">
      <alignment horizontal="center" vertical="center"/>
    </xf>
    <xf numFmtId="0" fontId="5" fillId="5" borderId="1" xfId="306" applyFont="1" applyFill="1" applyBorder="1" applyAlignment="1">
      <alignment horizontal="left"/>
    </xf>
    <xf numFmtId="0" fontId="5" fillId="5" borderId="1" xfId="306" applyFont="1" applyFill="1" applyBorder="1" applyAlignment="1">
      <alignment horizontal="center"/>
    </xf>
    <xf numFmtId="0" fontId="3" fillId="5" borderId="1" xfId="306" applyFont="1" applyFill="1" applyBorder="1" applyAlignment="1">
      <alignment horizontal="left" vertical="center"/>
    </xf>
    <xf numFmtId="170" fontId="3" fillId="5" borderId="1" xfId="306" applyNumberFormat="1" applyFont="1" applyFill="1" applyBorder="1"/>
    <xf numFmtId="170" fontId="5" fillId="5" borderId="1" xfId="306" applyNumberFormat="1" applyFont="1" applyFill="1" applyBorder="1"/>
    <xf numFmtId="0" fontId="5" fillId="5" borderId="0" xfId="306" applyFont="1" applyFill="1" applyAlignment="1">
      <alignment horizontal="right" vertical="center"/>
    </xf>
    <xf numFmtId="170" fontId="5" fillId="5" borderId="0" xfId="306" applyNumberFormat="1" applyFont="1" applyFill="1"/>
    <xf numFmtId="0" fontId="5" fillId="5" borderId="0" xfId="306" applyFont="1" applyFill="1" applyAlignment="1">
      <alignment horizontal="left" vertical="center"/>
    </xf>
    <xf numFmtId="0" fontId="5" fillId="5" borderId="5" xfId="306" applyFont="1" applyFill="1" applyBorder="1" applyAlignment="1">
      <alignment horizontal="left"/>
    </xf>
    <xf numFmtId="167" fontId="3" fillId="5" borderId="1" xfId="306" applyNumberFormat="1" applyFont="1" applyFill="1" applyBorder="1"/>
    <xf numFmtId="0" fontId="16" fillId="5" borderId="0" xfId="306" applyFont="1" applyFill="1"/>
    <xf numFmtId="0" fontId="16" fillId="0" borderId="0" xfId="306" applyFont="1"/>
    <xf numFmtId="0" fontId="5" fillId="5" borderId="0" xfId="306" applyFont="1" applyFill="1" applyAlignment="1">
      <alignment horizontal="left"/>
    </xf>
    <xf numFmtId="0" fontId="3" fillId="5" borderId="0" xfId="306" applyFont="1" applyFill="1" applyAlignment="1">
      <alignment horizontal="left"/>
    </xf>
    <xf numFmtId="0" fontId="2" fillId="5" borderId="0" xfId="306" applyFont="1" applyFill="1"/>
    <xf numFmtId="0" fontId="5" fillId="5" borderId="0" xfId="306" applyFont="1" applyFill="1"/>
    <xf numFmtId="0" fontId="15" fillId="5" borderId="17" xfId="306" applyFont="1" applyFill="1" applyBorder="1" applyAlignment="1">
      <alignment horizontal="justify" vertical="top" wrapText="1"/>
    </xf>
    <xf numFmtId="0" fontId="3" fillId="5" borderId="0" xfId="306" applyFont="1" applyFill="1" applyAlignment="1">
      <alignment horizontal="justify" vertical="top" wrapText="1"/>
    </xf>
    <xf numFmtId="0" fontId="15" fillId="5" borderId="0" xfId="306" applyFont="1" applyFill="1" applyAlignment="1">
      <alignment horizontal="justify" vertical="top" wrapText="1"/>
    </xf>
    <xf numFmtId="0" fontId="30" fillId="5" borderId="0" xfId="306" applyFont="1" applyFill="1"/>
    <xf numFmtId="0" fontId="6" fillId="5" borderId="0" xfId="306" applyFont="1" applyFill="1"/>
    <xf numFmtId="0" fontId="5" fillId="0" borderId="0" xfId="306" applyFont="1"/>
    <xf numFmtId="0" fontId="4" fillId="5" borderId="0" xfId="306" applyFont="1" applyFill="1"/>
    <xf numFmtId="0" fontId="31" fillId="5" borderId="0" xfId="306" applyFont="1" applyFill="1"/>
    <xf numFmtId="0" fontId="1" fillId="0" borderId="0" xfId="306"/>
    <xf numFmtId="49" fontId="3" fillId="5" borderId="5" xfId="306" applyNumberFormat="1" applyFont="1" applyFill="1" applyBorder="1" applyAlignment="1">
      <alignment horizontal="left"/>
    </xf>
    <xf numFmtId="0" fontId="4" fillId="5" borderId="0" xfId="306" applyFont="1" applyFill="1" applyAlignment="1">
      <alignment horizontal="left" wrapText="1"/>
    </xf>
    <xf numFmtId="0" fontId="5" fillId="0" borderId="2" xfId="0" applyFont="1" applyBorder="1" applyAlignment="1">
      <alignment vertical="center"/>
    </xf>
    <xf numFmtId="0" fontId="3" fillId="5" borderId="2" xfId="0" applyFont="1" applyFill="1" applyBorder="1" applyAlignment="1">
      <alignment horizontal="left" vertical="center"/>
    </xf>
    <xf numFmtId="0" fontId="3" fillId="3" borderId="12" xfId="0" applyFont="1" applyFill="1" applyBorder="1" applyAlignment="1">
      <alignment horizontal="center" vertical="center"/>
    </xf>
    <xf numFmtId="0" fontId="7" fillId="5" borderId="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7" fillId="0" borderId="7" xfId="0" applyFont="1" applyBorder="1" applyAlignment="1">
      <alignment horizontal="center" vertical="center"/>
    </xf>
    <xf numFmtId="0" fontId="5" fillId="0" borderId="5" xfId="0" applyFont="1" applyBorder="1" applyAlignment="1">
      <alignment vertical="center"/>
    </xf>
    <xf numFmtId="0" fontId="3" fillId="0" borderId="4" xfId="0" applyFont="1" applyBorder="1" applyAlignment="1">
      <alignment vertical="center"/>
    </xf>
    <xf numFmtId="0" fontId="3" fillId="8" borderId="31" xfId="0" applyFont="1" applyFill="1" applyBorder="1" applyAlignment="1">
      <alignment horizontal="center" vertical="center"/>
    </xf>
    <xf numFmtId="0" fontId="7" fillId="5" borderId="7" xfId="0" applyFont="1" applyFill="1" applyBorder="1" applyAlignment="1">
      <alignment horizontal="center" vertical="center"/>
    </xf>
    <xf numFmtId="0" fontId="0" fillId="5" borderId="0" xfId="0" applyFill="1"/>
    <xf numFmtId="49" fontId="24" fillId="5" borderId="0" xfId="0" applyNumberFormat="1" applyFont="1" applyFill="1" applyAlignment="1">
      <alignment wrapText="1"/>
    </xf>
    <xf numFmtId="2" fontId="3" fillId="5" borderId="0" xfId="0" applyNumberFormat="1" applyFont="1" applyFill="1"/>
    <xf numFmtId="0" fontId="12" fillId="5" borderId="0" xfId="0" applyFont="1" applyFill="1" applyAlignment="1">
      <alignment horizontal="right"/>
    </xf>
    <xf numFmtId="2" fontId="5" fillId="5" borderId="4" xfId="0" applyNumberFormat="1" applyFont="1" applyFill="1" applyBorder="1" applyAlignment="1">
      <alignment horizontal="center" vertical="center"/>
    </xf>
    <xf numFmtId="0" fontId="5" fillId="5" borderId="2" xfId="0" applyFont="1" applyFill="1" applyBorder="1" applyAlignment="1">
      <alignment vertical="center"/>
    </xf>
    <xf numFmtId="0" fontId="5" fillId="5" borderId="5" xfId="0" applyFont="1" applyFill="1" applyBorder="1" applyAlignment="1">
      <alignment vertical="center"/>
    </xf>
    <xf numFmtId="2" fontId="3" fillId="5" borderId="1"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7"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center" vertical="center"/>
    </xf>
    <xf numFmtId="1" fontId="3" fillId="5" borderId="1" xfId="0" applyNumberFormat="1" applyFont="1" applyFill="1" applyBorder="1" applyAlignment="1">
      <alignment horizontal="center" vertical="center"/>
    </xf>
    <xf numFmtId="168" fontId="3" fillId="8" borderId="1" xfId="0" applyNumberFormat="1" applyFont="1" applyFill="1" applyBorder="1" applyAlignment="1">
      <alignment horizontal="right" vertical="center"/>
    </xf>
    <xf numFmtId="2" fontId="3" fillId="5" borderId="1" xfId="0" applyNumberFormat="1" applyFont="1" applyFill="1" applyBorder="1" applyAlignment="1">
      <alignment horizontal="center"/>
    </xf>
    <xf numFmtId="2" fontId="5" fillId="5" borderId="1" xfId="0" applyNumberFormat="1" applyFont="1" applyFill="1" applyBorder="1" applyAlignment="1">
      <alignment horizontal="center" vertical="center"/>
    </xf>
    <xf numFmtId="0" fontId="0" fillId="5" borderId="28" xfId="0" applyFill="1" applyBorder="1"/>
    <xf numFmtId="0" fontId="3" fillId="5" borderId="0" xfId="0" applyFont="1" applyFill="1" applyAlignment="1">
      <alignment vertical="center"/>
    </xf>
    <xf numFmtId="0" fontId="0" fillId="5" borderId="2" xfId="0" applyFill="1" applyBorder="1"/>
    <xf numFmtId="0" fontId="3" fillId="8" borderId="31" xfId="0" applyFont="1" applyFill="1" applyBorder="1" applyAlignment="1">
      <alignment horizontal="center" vertical="center" wrapText="1"/>
    </xf>
    <xf numFmtId="168" fontId="5" fillId="5" borderId="1" xfId="0" applyNumberFormat="1" applyFont="1" applyFill="1" applyBorder="1" applyAlignment="1">
      <alignment horizontal="right" vertical="center"/>
    </xf>
    <xf numFmtId="2" fontId="5" fillId="5" borderId="0" xfId="0" applyNumberFormat="1" applyFont="1" applyFill="1" applyAlignment="1">
      <alignment horizontal="center" vertical="center"/>
    </xf>
    <xf numFmtId="0" fontId="5" fillId="5" borderId="0" xfId="0" applyFont="1" applyFill="1" applyAlignment="1">
      <alignment vertical="center"/>
    </xf>
    <xf numFmtId="168" fontId="5" fillId="5" borderId="0" xfId="0" applyNumberFormat="1" applyFont="1" applyFill="1" applyAlignment="1">
      <alignment horizontal="right" vertical="center"/>
    </xf>
    <xf numFmtId="0" fontId="5" fillId="5" borderId="1" xfId="0" applyFont="1" applyFill="1" applyBorder="1" applyAlignment="1">
      <alignment horizontal="center" vertical="center"/>
    </xf>
    <xf numFmtId="0" fontId="3" fillId="5" borderId="12" xfId="0" applyFont="1" applyFill="1" applyBorder="1" applyAlignment="1">
      <alignment vertical="center"/>
    </xf>
    <xf numFmtId="0" fontId="3" fillId="5" borderId="12"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4" xfId="0" applyFont="1" applyFill="1" applyBorder="1" applyAlignment="1">
      <alignment horizontal="center" vertical="center"/>
    </xf>
    <xf numFmtId="0" fontId="7" fillId="10" borderId="1" xfId="0" applyFont="1" applyFill="1" applyBorder="1" applyAlignment="1">
      <alignment horizontal="center" vertical="center"/>
    </xf>
    <xf numFmtId="0" fontId="3" fillId="10" borderId="1" xfId="0" applyFont="1" applyFill="1" applyBorder="1" applyAlignment="1">
      <alignment horizontal="right" vertical="center"/>
    </xf>
    <xf numFmtId="164" fontId="3" fillId="10" borderId="1" xfId="0" applyNumberFormat="1" applyFont="1" applyFill="1" applyBorder="1" applyAlignment="1">
      <alignment vertical="center"/>
    </xf>
    <xf numFmtId="0" fontId="3" fillId="5" borderId="24" xfId="0" applyFont="1" applyFill="1" applyBorder="1" applyAlignment="1">
      <alignment vertical="center"/>
    </xf>
    <xf numFmtId="164" fontId="5" fillId="10" borderId="1" xfId="0" applyNumberFormat="1" applyFont="1" applyFill="1" applyBorder="1" applyAlignment="1">
      <alignment vertical="center"/>
    </xf>
    <xf numFmtId="0" fontId="5" fillId="5" borderId="0" xfId="0" applyFont="1" applyFill="1" applyAlignment="1">
      <alignment horizontal="center" vertical="center"/>
    </xf>
    <xf numFmtId="0" fontId="3" fillId="5" borderId="2" xfId="0" applyFont="1" applyFill="1" applyBorder="1" applyAlignment="1">
      <alignment horizontal="center" vertical="center" wrapText="1"/>
    </xf>
    <xf numFmtId="0" fontId="3" fillId="10" borderId="1" xfId="0" applyFont="1" applyFill="1" applyBorder="1" applyAlignment="1">
      <alignment vertical="center"/>
    </xf>
    <xf numFmtId="0" fontId="3" fillId="10" borderId="2" xfId="0" applyFont="1" applyFill="1" applyBorder="1" applyAlignment="1">
      <alignment vertical="center"/>
    </xf>
    <xf numFmtId="0" fontId="3" fillId="8"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168" fontId="3" fillId="8" borderId="1" xfId="0" applyNumberFormat="1" applyFont="1" applyFill="1" applyBorder="1" applyAlignment="1">
      <alignment vertical="center"/>
    </xf>
    <xf numFmtId="0" fontId="3" fillId="10" borderId="12" xfId="0" applyFont="1" applyFill="1" applyBorder="1" applyAlignment="1">
      <alignment vertical="center"/>
    </xf>
    <xf numFmtId="0" fontId="3" fillId="10" borderId="12" xfId="0" applyFont="1" applyFill="1" applyBorder="1" applyAlignment="1">
      <alignment horizontal="center" vertical="center"/>
    </xf>
    <xf numFmtId="168" fontId="3" fillId="8" borderId="12" xfId="0" applyNumberFormat="1" applyFont="1" applyFill="1" applyBorder="1" applyAlignment="1">
      <alignment vertical="center"/>
    </xf>
    <xf numFmtId="169" fontId="5" fillId="5" borderId="30" xfId="0" applyNumberFormat="1" applyFont="1" applyFill="1" applyBorder="1"/>
    <xf numFmtId="0" fontId="5" fillId="5" borderId="32" xfId="0" applyFont="1" applyFill="1" applyBorder="1" applyAlignment="1">
      <alignment horizontal="center" vertical="center"/>
    </xf>
    <xf numFmtId="0" fontId="27" fillId="5" borderId="0" xfId="0" applyFont="1" applyFill="1" applyAlignment="1">
      <alignment wrapText="1"/>
    </xf>
    <xf numFmtId="0" fontId="28" fillId="5" borderId="0" xfId="0" applyFont="1" applyFill="1" applyAlignment="1">
      <alignment horizontal="center" wrapText="1"/>
    </xf>
    <xf numFmtId="2" fontId="5" fillId="5" borderId="2" xfId="0" applyNumberFormat="1" applyFont="1" applyFill="1" applyBorder="1" applyAlignment="1">
      <alignment horizontal="center" vertical="center"/>
    </xf>
    <xf numFmtId="168" fontId="5" fillId="5" borderId="2" xfId="0" applyNumberFormat="1" applyFont="1" applyFill="1" applyBorder="1" applyAlignment="1">
      <alignment horizontal="right" vertical="center"/>
    </xf>
    <xf numFmtId="0" fontId="3" fillId="5" borderId="2" xfId="0" applyFont="1" applyFill="1" applyBorder="1" applyAlignment="1">
      <alignment vertical="center"/>
    </xf>
    <xf numFmtId="0" fontId="5" fillId="5" borderId="2" xfId="0" applyFont="1" applyFill="1" applyBorder="1"/>
    <xf numFmtId="3" fontId="3" fillId="5" borderId="2" xfId="0" applyNumberFormat="1" applyFont="1" applyFill="1" applyBorder="1" applyAlignment="1">
      <alignment horizontal="center" vertical="center"/>
    </xf>
    <xf numFmtId="0" fontId="5" fillId="5" borderId="5" xfId="0" applyFont="1" applyFill="1" applyBorder="1"/>
    <xf numFmtId="0" fontId="28" fillId="5" borderId="1" xfId="0" applyFont="1" applyFill="1" applyBorder="1" applyAlignment="1">
      <alignment horizontal="center" wrapText="1"/>
    </xf>
    <xf numFmtId="2" fontId="3" fillId="5" borderId="12" xfId="0" applyNumberFormat="1" applyFont="1" applyFill="1" applyBorder="1" applyAlignment="1">
      <alignment horizontal="center" vertical="center"/>
    </xf>
    <xf numFmtId="0" fontId="3" fillId="10" borderId="10" xfId="0" applyFont="1" applyFill="1" applyBorder="1" applyAlignment="1">
      <alignment horizontal="center" vertical="center"/>
    </xf>
    <xf numFmtId="0" fontId="5" fillId="5" borderId="30" xfId="0" applyFont="1" applyFill="1" applyBorder="1" applyAlignment="1">
      <alignment horizontal="center" vertical="center"/>
    </xf>
    <xf numFmtId="164" fontId="5" fillId="10" borderId="5" xfId="0" applyNumberFormat="1" applyFont="1" applyFill="1" applyBorder="1" applyAlignment="1">
      <alignment vertical="center"/>
    </xf>
    <xf numFmtId="0" fontId="5" fillId="5" borderId="0" xfId="0" applyFont="1" applyFill="1" applyAlignment="1">
      <alignment horizontal="right" vertical="center"/>
    </xf>
    <xf numFmtId="0" fontId="5" fillId="5" borderId="1" xfId="0" applyFont="1" applyFill="1" applyBorder="1" applyAlignment="1">
      <alignment vertical="center"/>
    </xf>
    <xf numFmtId="2" fontId="0" fillId="5" borderId="0" xfId="0" applyNumberFormat="1" applyFill="1"/>
    <xf numFmtId="0" fontId="2" fillId="5" borderId="0" xfId="0" applyFont="1" applyFill="1"/>
    <xf numFmtId="0" fontId="10" fillId="5" borderId="0" xfId="0" applyFont="1" applyFill="1"/>
    <xf numFmtId="0" fontId="14" fillId="5" borderId="0" xfId="0" applyFont="1" applyFill="1"/>
    <xf numFmtId="0" fontId="10" fillId="5" borderId="1" xfId="0" applyFont="1" applyFill="1" applyBorder="1" applyAlignment="1">
      <alignment vertical="top" wrapText="1"/>
    </xf>
    <xf numFmtId="167" fontId="10" fillId="5" borderId="1" xfId="0" applyNumberFormat="1" applyFont="1" applyFill="1" applyBorder="1" applyAlignment="1">
      <alignment horizontal="center" vertical="top" wrapText="1"/>
    </xf>
    <xf numFmtId="0" fontId="10" fillId="5" borderId="1" xfId="0" applyFont="1" applyFill="1" applyBorder="1" applyAlignment="1">
      <alignment horizontal="center" vertical="top" wrapText="1"/>
    </xf>
    <xf numFmtId="10" fontId="10" fillId="5" borderId="1" xfId="0" applyNumberFormat="1" applyFont="1" applyFill="1" applyBorder="1" applyAlignment="1">
      <alignment horizontal="center" vertical="top" wrapText="1"/>
    </xf>
    <xf numFmtId="167" fontId="3" fillId="5" borderId="1" xfId="0" applyNumberFormat="1" applyFont="1" applyFill="1" applyBorder="1"/>
    <xf numFmtId="0" fontId="3" fillId="5" borderId="1" xfId="0" applyFont="1" applyFill="1" applyBorder="1" applyAlignment="1">
      <alignment horizontal="center"/>
    </xf>
    <xf numFmtId="10" fontId="3" fillId="5" borderId="1" xfId="0" applyNumberFormat="1" applyFont="1" applyFill="1" applyBorder="1"/>
    <xf numFmtId="167" fontId="3" fillId="5" borderId="12" xfId="0" applyNumberFormat="1" applyFont="1" applyFill="1" applyBorder="1"/>
    <xf numFmtId="0" fontId="10" fillId="5" borderId="13" xfId="0" applyFont="1" applyFill="1" applyBorder="1"/>
    <xf numFmtId="167" fontId="10" fillId="5" borderId="14" xfId="0" applyNumberFormat="1" applyFont="1" applyFill="1" applyBorder="1"/>
    <xf numFmtId="0" fontId="10" fillId="5" borderId="14" xfId="0" applyFont="1" applyFill="1" applyBorder="1"/>
    <xf numFmtId="10" fontId="10" fillId="5" borderId="14" xfId="0" applyNumberFormat="1" applyFont="1" applyFill="1" applyBorder="1"/>
    <xf numFmtId="0" fontId="10" fillId="5" borderId="15" xfId="0" applyFont="1" applyFill="1" applyBorder="1" applyAlignment="1">
      <alignment horizontal="left"/>
    </xf>
    <xf numFmtId="0" fontId="3" fillId="5" borderId="0" xfId="0" applyFont="1" applyFill="1" applyAlignment="1">
      <alignment horizontal="left"/>
    </xf>
    <xf numFmtId="0" fontId="5" fillId="5" borderId="1" xfId="0" applyFont="1" applyFill="1" applyBorder="1" applyAlignment="1">
      <alignment horizontal="left"/>
    </xf>
    <xf numFmtId="0" fontId="3" fillId="5" borderId="4" xfId="0" applyFont="1" applyFill="1" applyBorder="1" applyAlignment="1">
      <alignment horizontal="left"/>
    </xf>
    <xf numFmtId="0" fontId="3" fillId="5" borderId="5" xfId="0" applyFont="1" applyFill="1" applyBorder="1" applyAlignment="1">
      <alignment horizontal="left"/>
    </xf>
    <xf numFmtId="0" fontId="5" fillId="5" borderId="1" xfId="0" applyFont="1" applyFill="1" applyBorder="1" applyAlignment="1">
      <alignment horizontal="left" vertical="center"/>
    </xf>
    <xf numFmtId="0" fontId="3" fillId="5" borderId="11" xfId="0" applyFont="1" applyFill="1" applyBorder="1"/>
    <xf numFmtId="0" fontId="3" fillId="5" borderId="9" xfId="0" applyFont="1" applyFill="1" applyBorder="1"/>
    <xf numFmtId="0" fontId="5" fillId="5" borderId="10" xfId="0" applyFont="1" applyFill="1" applyBorder="1"/>
    <xf numFmtId="0" fontId="5" fillId="5" borderId="7" xfId="0" applyFont="1" applyFill="1" applyBorder="1"/>
    <xf numFmtId="0" fontId="19" fillId="5" borderId="7" xfId="0" applyFont="1" applyFill="1" applyBorder="1" applyAlignment="1">
      <alignment horizontal="left"/>
    </xf>
    <xf numFmtId="0" fontId="19" fillId="5" borderId="9" xfId="0" applyFont="1" applyFill="1" applyBorder="1"/>
    <xf numFmtId="0" fontId="5" fillId="5" borderId="1" xfId="0" applyFont="1" applyFill="1" applyBorder="1" applyAlignment="1">
      <alignment horizontal="right"/>
    </xf>
    <xf numFmtId="0" fontId="5" fillId="5" borderId="0" xfId="0" applyFont="1" applyFill="1" applyAlignment="1">
      <alignment horizontal="right"/>
    </xf>
    <xf numFmtId="0" fontId="3" fillId="5" borderId="1" xfId="0" applyFont="1" applyFill="1" applyBorder="1" applyAlignment="1">
      <alignment wrapText="1"/>
    </xf>
    <xf numFmtId="0" fontId="2" fillId="5" borderId="0" xfId="0" applyFont="1" applyFill="1" applyAlignment="1">
      <alignment horizontal="center" wrapText="1"/>
    </xf>
    <xf numFmtId="0" fontId="0" fillId="5" borderId="0" xfId="0" applyFill="1" applyAlignment="1">
      <alignment horizontal="center"/>
    </xf>
    <xf numFmtId="0" fontId="5" fillId="11" borderId="18" xfId="0" applyFont="1" applyFill="1" applyBorder="1" applyAlignment="1">
      <alignment horizontal="left" vertical="top" wrapText="1"/>
    </xf>
    <xf numFmtId="0" fontId="5" fillId="11" borderId="19" xfId="0" applyFont="1" applyFill="1" applyBorder="1" applyAlignment="1">
      <alignment horizontal="left" vertical="top" wrapText="1"/>
    </xf>
    <xf numFmtId="0" fontId="3" fillId="5" borderId="0" xfId="0" applyFont="1" applyFill="1" applyAlignment="1">
      <alignment horizontal="left" wrapText="1"/>
    </xf>
    <xf numFmtId="0" fontId="2" fillId="4" borderId="0" xfId="0" applyFont="1" applyFill="1" applyAlignment="1">
      <alignment horizontal="center"/>
    </xf>
    <xf numFmtId="0" fontId="17" fillId="5" borderId="0" xfId="0" applyFont="1" applyFill="1" applyAlignment="1">
      <alignment horizontal="center"/>
    </xf>
    <xf numFmtId="0" fontId="18" fillId="11" borderId="20" xfId="0" applyFont="1" applyFill="1" applyBorder="1" applyAlignment="1">
      <alignment horizontal="left" vertical="top"/>
    </xf>
    <xf numFmtId="0" fontId="18" fillId="11" borderId="21" xfId="0" applyFont="1" applyFill="1" applyBorder="1" applyAlignment="1">
      <alignment horizontal="left" vertical="top"/>
    </xf>
    <xf numFmtId="0" fontId="4" fillId="0" borderId="0" xfId="0" applyFont="1" applyAlignment="1">
      <alignment horizontal="left" wrapText="1"/>
    </xf>
    <xf numFmtId="0" fontId="4" fillId="0" borderId="8" xfId="0" applyFont="1" applyBorder="1" applyAlignment="1">
      <alignment horizontal="left" wrapText="1"/>
    </xf>
    <xf numFmtId="0" fontId="2" fillId="5" borderId="26" xfId="0" applyFont="1" applyFill="1" applyBorder="1" applyAlignment="1">
      <alignment horizontal="center" wrapText="1"/>
    </xf>
    <xf numFmtId="0" fontId="3" fillId="5" borderId="26" xfId="0" applyFont="1" applyFill="1" applyBorder="1" applyAlignment="1">
      <alignment horizontal="center"/>
    </xf>
    <xf numFmtId="0" fontId="3" fillId="5" borderId="4" xfId="0" applyFont="1" applyFill="1" applyBorder="1" applyAlignment="1">
      <alignment horizontal="left"/>
    </xf>
    <xf numFmtId="0" fontId="3" fillId="5" borderId="5" xfId="0" applyFont="1" applyFill="1" applyBorder="1" applyAlignment="1">
      <alignment horizontal="left"/>
    </xf>
    <xf numFmtId="0" fontId="9" fillId="5" borderId="16" xfId="0" applyFont="1" applyFill="1" applyBorder="1" applyAlignment="1">
      <alignment horizontal="center"/>
    </xf>
    <xf numFmtId="0" fontId="9" fillId="5" borderId="22" xfId="0" applyFont="1" applyFill="1" applyBorder="1" applyAlignment="1">
      <alignment horizontal="center"/>
    </xf>
    <xf numFmtId="0" fontId="9" fillId="5" borderId="23" xfId="0" applyFont="1" applyFill="1" applyBorder="1" applyAlignment="1">
      <alignment horizontal="center"/>
    </xf>
    <xf numFmtId="0" fontId="3" fillId="5" borderId="4" xfId="0" applyFont="1" applyFill="1" applyBorder="1"/>
    <xf numFmtId="0" fontId="0" fillId="5" borderId="5" xfId="0" applyFill="1" applyBorder="1"/>
    <xf numFmtId="0" fontId="5" fillId="5" borderId="12" xfId="0" applyFont="1" applyFill="1" applyBorder="1" applyAlignment="1">
      <alignment vertical="center"/>
    </xf>
    <xf numFmtId="0" fontId="5" fillId="5" borderId="6" xfId="0" applyFont="1" applyFill="1" applyBorder="1" applyAlignment="1">
      <alignment vertical="center"/>
    </xf>
    <xf numFmtId="0" fontId="3" fillId="5" borderId="10" xfId="0" applyFont="1" applyFill="1" applyBorder="1"/>
    <xf numFmtId="0" fontId="3" fillId="5" borderId="11" xfId="0" applyFont="1" applyFill="1" applyBorder="1"/>
    <xf numFmtId="0" fontId="3" fillId="5" borderId="7" xfId="0" applyFont="1" applyFill="1" applyBorder="1"/>
    <xf numFmtId="0" fontId="3" fillId="5" borderId="9" xfId="0" applyFont="1" applyFill="1" applyBorder="1"/>
    <xf numFmtId="0" fontId="3" fillId="5" borderId="5" xfId="0" applyFont="1" applyFill="1" applyBorder="1"/>
    <xf numFmtId="0" fontId="2" fillId="5" borderId="8" xfId="306" applyFont="1" applyFill="1" applyBorder="1" applyAlignment="1">
      <alignment horizontal="center"/>
    </xf>
    <xf numFmtId="0" fontId="10" fillId="9" borderId="27" xfId="306" applyFont="1" applyFill="1" applyBorder="1" applyAlignment="1">
      <alignment horizontal="left" vertical="top" wrapText="1"/>
    </xf>
    <xf numFmtId="0" fontId="3" fillId="7" borderId="6" xfId="306" applyFont="1" applyFill="1" applyBorder="1" applyAlignment="1">
      <alignment horizontal="left" vertical="center"/>
    </xf>
    <xf numFmtId="0" fontId="5" fillId="7" borderId="35" xfId="306" applyFont="1" applyFill="1" applyBorder="1" applyAlignment="1">
      <alignment horizontal="center"/>
    </xf>
    <xf numFmtId="0" fontId="5" fillId="7" borderId="36" xfId="306" applyFont="1" applyFill="1" applyBorder="1" applyAlignment="1">
      <alignment horizontal="center"/>
    </xf>
    <xf numFmtId="0" fontId="3" fillId="7" borderId="1" xfId="306" applyFont="1" applyFill="1" applyBorder="1" applyAlignment="1">
      <alignment horizontal="left" vertical="center"/>
    </xf>
    <xf numFmtId="0" fontId="3" fillId="7" borderId="4" xfId="306" applyFont="1" applyFill="1" applyBorder="1" applyAlignment="1">
      <alignment horizontal="center" vertical="center"/>
    </xf>
    <xf numFmtId="0" fontId="3" fillId="7" borderId="5" xfId="306" applyFont="1" applyFill="1" applyBorder="1" applyAlignment="1">
      <alignment horizontal="center" vertical="center"/>
    </xf>
    <xf numFmtId="0" fontId="3" fillId="5" borderId="3" xfId="306" applyFont="1" applyFill="1" applyBorder="1"/>
    <xf numFmtId="0" fontId="3" fillId="7" borderId="4" xfId="306" applyFont="1" applyFill="1" applyBorder="1" applyAlignment="1">
      <alignment horizontal="left" vertical="center"/>
    </xf>
    <xf numFmtId="0" fontId="3" fillId="7" borderId="2" xfId="306" applyFont="1" applyFill="1" applyBorder="1" applyAlignment="1">
      <alignment horizontal="left" vertical="center"/>
    </xf>
    <xf numFmtId="0" fontId="3" fillId="7" borderId="5" xfId="306" applyFont="1" applyFill="1" applyBorder="1" applyAlignment="1">
      <alignment horizontal="left" vertical="center"/>
    </xf>
    <xf numFmtId="0" fontId="10" fillId="9" borderId="4" xfId="306" applyFont="1" applyFill="1" applyBorder="1" applyAlignment="1">
      <alignment horizontal="left" vertical="top" wrapText="1"/>
    </xf>
    <xf numFmtId="0" fontId="10" fillId="9" borderId="2" xfId="306" applyFont="1" applyFill="1" applyBorder="1" applyAlignment="1">
      <alignment horizontal="left" vertical="top" wrapText="1"/>
    </xf>
    <xf numFmtId="0" fontId="10" fillId="9" borderId="5" xfId="306" applyFont="1" applyFill="1" applyBorder="1" applyAlignment="1">
      <alignment horizontal="left" vertical="top" wrapText="1"/>
    </xf>
    <xf numFmtId="0" fontId="5" fillId="5" borderId="4" xfId="306" applyFont="1" applyFill="1" applyBorder="1" applyAlignment="1">
      <alignment horizontal="left" wrapText="1"/>
    </xf>
    <xf numFmtId="0" fontId="5" fillId="5" borderId="5" xfId="306" applyFont="1" applyFill="1" applyBorder="1" applyAlignment="1">
      <alignment horizontal="left" wrapText="1"/>
    </xf>
    <xf numFmtId="0" fontId="3" fillId="5" borderId="4" xfId="306" applyFont="1" applyFill="1" applyBorder="1" applyAlignment="1">
      <alignment horizontal="left" vertical="center"/>
    </xf>
    <xf numFmtId="0" fontId="3" fillId="5" borderId="5" xfId="306" applyFont="1" applyFill="1" applyBorder="1" applyAlignment="1">
      <alignment horizontal="left" vertical="center"/>
    </xf>
    <xf numFmtId="0" fontId="3" fillId="5" borderId="4" xfId="306" applyFont="1" applyFill="1" applyBorder="1" applyAlignment="1">
      <alignment horizontal="left" vertical="top" wrapText="1"/>
    </xf>
    <xf numFmtId="0" fontId="3" fillId="5" borderId="5" xfId="306" applyFont="1" applyFill="1" applyBorder="1" applyAlignment="1">
      <alignment horizontal="left" vertical="top" wrapText="1"/>
    </xf>
    <xf numFmtId="49" fontId="3" fillId="5" borderId="4" xfId="306" applyNumberFormat="1" applyFont="1" applyFill="1" applyBorder="1" applyAlignment="1">
      <alignment horizontal="left"/>
    </xf>
    <xf numFmtId="49" fontId="3" fillId="5" borderId="5" xfId="306" applyNumberFormat="1" applyFont="1" applyFill="1" applyBorder="1" applyAlignment="1">
      <alignment horizontal="left"/>
    </xf>
    <xf numFmtId="49" fontId="3" fillId="5" borderId="2" xfId="306" applyNumberFormat="1" applyFont="1" applyFill="1" applyBorder="1" applyAlignment="1">
      <alignment horizontal="left"/>
    </xf>
    <xf numFmtId="0" fontId="5" fillId="5" borderId="4" xfId="306" applyFont="1" applyFill="1" applyBorder="1" applyAlignment="1">
      <alignment horizontal="right" vertical="center"/>
    </xf>
    <xf numFmtId="0" fontId="5" fillId="5" borderId="2" xfId="306" applyFont="1" applyFill="1" applyBorder="1" applyAlignment="1">
      <alignment horizontal="right" vertical="center"/>
    </xf>
    <xf numFmtId="0" fontId="5" fillId="5" borderId="5" xfId="306" applyFont="1" applyFill="1" applyBorder="1" applyAlignment="1">
      <alignment horizontal="right" vertical="center"/>
    </xf>
    <xf numFmtId="0" fontId="5" fillId="9" borderId="10" xfId="306" applyFont="1" applyFill="1" applyBorder="1" applyAlignment="1">
      <alignment horizontal="left" vertical="top" wrapText="1"/>
    </xf>
    <xf numFmtId="0" fontId="5" fillId="9" borderId="3" xfId="306" applyFont="1" applyFill="1" applyBorder="1" applyAlignment="1">
      <alignment horizontal="left" vertical="top" wrapText="1"/>
    </xf>
    <xf numFmtId="0" fontId="5" fillId="9" borderId="11" xfId="306" applyFont="1" applyFill="1" applyBorder="1" applyAlignment="1">
      <alignment horizontal="left" vertical="top" wrapText="1"/>
    </xf>
    <xf numFmtId="0" fontId="15" fillId="9" borderId="7" xfId="306" applyFont="1" applyFill="1" applyBorder="1" applyAlignment="1">
      <alignment horizontal="left" vertical="top" wrapText="1"/>
    </xf>
    <xf numFmtId="0" fontId="15" fillId="9" borderId="8" xfId="306" applyFont="1" applyFill="1" applyBorder="1" applyAlignment="1">
      <alignment horizontal="left" vertical="top" wrapText="1"/>
    </xf>
    <xf numFmtId="0" fontId="15" fillId="9" borderId="9" xfId="306" applyFont="1" applyFill="1" applyBorder="1" applyAlignment="1">
      <alignment horizontal="left" vertical="top" wrapText="1"/>
    </xf>
    <xf numFmtId="0" fontId="5" fillId="5" borderId="4" xfId="306" applyFont="1" applyFill="1" applyBorder="1" applyAlignment="1">
      <alignment horizontal="left"/>
    </xf>
    <xf numFmtId="0" fontId="5" fillId="5" borderId="2" xfId="306" applyFont="1" applyFill="1" applyBorder="1" applyAlignment="1">
      <alignment horizontal="left"/>
    </xf>
    <xf numFmtId="0" fontId="5" fillId="5" borderId="4" xfId="306" applyFont="1" applyFill="1" applyBorder="1" applyAlignment="1">
      <alignment horizontal="right"/>
    </xf>
    <xf numFmtId="0" fontId="5" fillId="5" borderId="2" xfId="306" applyFont="1" applyFill="1" applyBorder="1" applyAlignment="1">
      <alignment horizontal="right"/>
    </xf>
    <xf numFmtId="0" fontId="5" fillId="5" borderId="5" xfId="306" applyFont="1" applyFill="1" applyBorder="1" applyAlignment="1">
      <alignment horizontal="right"/>
    </xf>
    <xf numFmtId="0" fontId="29" fillId="5" borderId="0" xfId="307" applyFill="1" applyBorder="1" applyAlignment="1">
      <alignment horizontal="left" wrapText="1"/>
    </xf>
    <xf numFmtId="0" fontId="4" fillId="5" borderId="0" xfId="306" applyFont="1" applyFill="1" applyAlignment="1">
      <alignment horizontal="left" wrapText="1"/>
    </xf>
    <xf numFmtId="49" fontId="4" fillId="0" borderId="0" xfId="0" applyNumberFormat="1" applyFont="1" applyAlignment="1">
      <alignment horizontal="left" vertical="top" wrapText="1"/>
    </xf>
    <xf numFmtId="0" fontId="4" fillId="0" borderId="0" xfId="0" applyFont="1" applyAlignment="1">
      <alignment vertical="top" wrapText="1"/>
    </xf>
    <xf numFmtId="0" fontId="5" fillId="0" borderId="12" xfId="0" applyFont="1" applyBorder="1" applyAlignment="1">
      <alignment horizontal="center"/>
    </xf>
    <xf numFmtId="0" fontId="5" fillId="0" borderId="6" xfId="0" applyFont="1" applyBorder="1" applyAlignment="1">
      <alignment horizontal="center"/>
    </xf>
    <xf numFmtId="2" fontId="2" fillId="5" borderId="4" xfId="0" applyNumberFormat="1" applyFont="1" applyFill="1" applyBorder="1" applyAlignment="1">
      <alignment horizontal="center" wrapText="1"/>
    </xf>
    <xf numFmtId="2" fontId="0" fillId="5" borderId="2" xfId="0" applyNumberFormat="1" applyFill="1" applyBorder="1" applyAlignment="1">
      <alignment horizontal="center"/>
    </xf>
    <xf numFmtId="2" fontId="0" fillId="5" borderId="5" xfId="0" applyNumberFormat="1" applyFill="1" applyBorder="1" applyAlignment="1">
      <alignment horizontal="center"/>
    </xf>
    <xf numFmtId="0" fontId="3" fillId="5" borderId="12" xfId="0" applyFont="1" applyFill="1" applyBorder="1" applyAlignment="1">
      <alignment vertical="center"/>
    </xf>
    <xf numFmtId="0" fontId="3" fillId="5" borderId="6" xfId="0" applyFont="1" applyFill="1" applyBorder="1" applyAlignment="1">
      <alignment vertical="center"/>
    </xf>
    <xf numFmtId="0" fontId="3" fillId="5" borderId="12" xfId="0" applyFont="1" applyFill="1" applyBorder="1" applyAlignment="1">
      <alignment horizontal="center" vertical="center"/>
    </xf>
    <xf numFmtId="0" fontId="3" fillId="5" borderId="6"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2"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49" fontId="0" fillId="5" borderId="0" xfId="0" applyNumberFormat="1" applyFill="1"/>
    <xf numFmtId="2" fontId="3" fillId="5" borderId="1" xfId="0" applyNumberFormat="1" applyFont="1" applyFill="1" applyBorder="1" applyAlignment="1">
      <alignment horizontal="center" vertical="center"/>
    </xf>
    <xf numFmtId="0" fontId="5" fillId="10" borderId="12" xfId="0" applyFont="1" applyFill="1" applyBorder="1" applyAlignment="1">
      <alignment horizontal="center" vertical="center"/>
    </xf>
    <xf numFmtId="0" fontId="5" fillId="10" borderId="6"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0" xfId="0" applyFont="1" applyFill="1" applyAlignment="1">
      <alignment horizontal="center" vertical="center"/>
    </xf>
    <xf numFmtId="0" fontId="3" fillId="5" borderId="24" xfId="0" applyFont="1" applyFill="1" applyBorder="1" applyAlignment="1">
      <alignment horizontal="center" vertical="center"/>
    </xf>
    <xf numFmtId="0" fontId="5" fillId="5" borderId="4" xfId="0" applyFont="1" applyFill="1" applyBorder="1" applyAlignment="1">
      <alignment horizontal="left" vertical="center"/>
    </xf>
    <xf numFmtId="0" fontId="5" fillId="5" borderId="2" xfId="0" applyFont="1" applyFill="1" applyBorder="1" applyAlignment="1">
      <alignment horizontal="left" vertical="center"/>
    </xf>
    <xf numFmtId="0" fontId="5" fillId="5" borderId="5" xfId="0" applyFont="1" applyFill="1" applyBorder="1" applyAlignment="1">
      <alignment horizontal="left" vertical="center"/>
    </xf>
    <xf numFmtId="2" fontId="3" fillId="5" borderId="31" xfId="0" applyNumberFormat="1" applyFont="1" applyFill="1" applyBorder="1" applyAlignment="1">
      <alignment horizontal="center" vertical="center"/>
    </xf>
    <xf numFmtId="2" fontId="3" fillId="5" borderId="6" xfId="0" applyNumberFormat="1" applyFont="1" applyFill="1" applyBorder="1" applyAlignment="1">
      <alignment horizontal="center" vertical="center"/>
    </xf>
    <xf numFmtId="0" fontId="3" fillId="5" borderId="31" xfId="0" applyFont="1" applyFill="1" applyBorder="1" applyAlignment="1">
      <alignment vertical="center"/>
    </xf>
    <xf numFmtId="0" fontId="3" fillId="8" borderId="31" xfId="0" applyFont="1" applyFill="1" applyBorder="1" applyAlignment="1">
      <alignment horizontal="center" vertical="center"/>
    </xf>
    <xf numFmtId="0" fontId="3" fillId="8" borderId="6" xfId="0" applyFont="1" applyFill="1" applyBorder="1" applyAlignment="1">
      <alignment horizontal="center" vertical="center"/>
    </xf>
    <xf numFmtId="2" fontId="5" fillId="5" borderId="4" xfId="0" applyNumberFormat="1" applyFont="1" applyFill="1" applyBorder="1" applyAlignment="1">
      <alignment horizontal="center" vertical="center"/>
    </xf>
    <xf numFmtId="2" fontId="5" fillId="5" borderId="3" xfId="0" applyNumberFormat="1" applyFont="1" applyFill="1" applyBorder="1" applyAlignment="1">
      <alignment horizontal="center" vertical="center"/>
    </xf>
    <xf numFmtId="2" fontId="5" fillId="5" borderId="0" xfId="0" applyNumberFormat="1" applyFont="1" applyFill="1" applyAlignment="1">
      <alignment horizontal="center" vertical="center"/>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3" fillId="8" borderId="12"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3" fillId="5" borderId="10" xfId="0" applyFont="1" applyFill="1" applyBorder="1" applyAlignment="1">
      <alignment vertical="center"/>
    </xf>
    <xf numFmtId="0" fontId="3" fillId="5" borderId="3" xfId="0" applyFont="1" applyFill="1" applyBorder="1" applyAlignment="1">
      <alignment vertical="center"/>
    </xf>
    <xf numFmtId="0" fontId="3" fillId="5" borderId="11" xfId="0" applyFont="1" applyFill="1" applyBorder="1" applyAlignment="1">
      <alignment vertical="center"/>
    </xf>
    <xf numFmtId="0" fontId="5" fillId="5" borderId="4" xfId="0" applyFont="1" applyFill="1" applyBorder="1" applyAlignment="1">
      <alignment vertical="center"/>
    </xf>
    <xf numFmtId="0" fontId="5" fillId="5" borderId="2" xfId="0" applyFont="1" applyFill="1" applyBorder="1" applyAlignment="1">
      <alignment vertical="center"/>
    </xf>
    <xf numFmtId="0" fontId="3" fillId="5" borderId="5" xfId="0" applyFont="1" applyFill="1" applyBorder="1" applyAlignment="1">
      <alignment horizontal="left" vertical="center"/>
    </xf>
    <xf numFmtId="0" fontId="5" fillId="5" borderId="30" xfId="0" applyFont="1" applyFill="1" applyBorder="1" applyAlignment="1">
      <alignment vertical="center"/>
    </xf>
    <xf numFmtId="0" fontId="3" fillId="5" borderId="7" xfId="0" applyFont="1" applyFill="1" applyBorder="1" applyAlignment="1">
      <alignment vertical="center"/>
    </xf>
    <xf numFmtId="0" fontId="3" fillId="5" borderId="4" xfId="0" applyFont="1" applyFill="1" applyBorder="1" applyAlignment="1">
      <alignment vertical="center"/>
    </xf>
    <xf numFmtId="0" fontId="3" fillId="5" borderId="7" xfId="0" applyFont="1" applyFill="1" applyBorder="1" applyAlignment="1">
      <alignment horizontal="left" vertical="center"/>
    </xf>
    <xf numFmtId="0" fontId="5" fillId="8" borderId="12" xfId="0" applyFont="1" applyFill="1" applyBorder="1" applyAlignment="1">
      <alignment horizontal="center" vertical="center"/>
    </xf>
    <xf numFmtId="0" fontId="5" fillId="8" borderId="6" xfId="0" applyFont="1" applyFill="1" applyBorder="1" applyAlignment="1">
      <alignment horizontal="center" vertical="center"/>
    </xf>
    <xf numFmtId="0" fontId="7" fillId="5" borderId="9" xfId="0" applyFont="1" applyFill="1" applyBorder="1" applyAlignment="1">
      <alignment horizontal="center" vertical="center"/>
    </xf>
    <xf numFmtId="0" fontId="3" fillId="5" borderId="2" xfId="0" applyFont="1" applyFill="1" applyBorder="1" applyAlignment="1">
      <alignment vertical="center"/>
    </xf>
    <xf numFmtId="0" fontId="3" fillId="5" borderId="5" xfId="0" applyFont="1" applyFill="1" applyBorder="1" applyAlignment="1">
      <alignment vertical="center"/>
    </xf>
    <xf numFmtId="0" fontId="5" fillId="5" borderId="5" xfId="0" applyFont="1" applyFill="1" applyBorder="1" applyAlignment="1">
      <alignment vertical="center"/>
    </xf>
    <xf numFmtId="0" fontId="5" fillId="5" borderId="30" xfId="0" applyFont="1" applyFill="1" applyBorder="1" applyAlignment="1">
      <alignment horizontal="left" vertical="center"/>
    </xf>
    <xf numFmtId="0" fontId="5" fillId="5" borderId="0" xfId="0" applyFont="1" applyFill="1" applyAlignment="1">
      <alignment vertical="center"/>
    </xf>
    <xf numFmtId="49" fontId="25" fillId="5" borderId="0" xfId="0" applyNumberFormat="1" applyFont="1" applyFill="1" applyAlignment="1">
      <alignment horizontal="center" wrapText="1"/>
    </xf>
    <xf numFmtId="0" fontId="3" fillId="5" borderId="0" xfId="0" applyFont="1" applyFill="1" applyAlignment="1">
      <alignment vertical="center"/>
    </xf>
    <xf numFmtId="0" fontId="3" fillId="5" borderId="1" xfId="0" applyFont="1" applyFill="1" applyBorder="1" applyAlignment="1">
      <alignment vertical="center"/>
    </xf>
    <xf numFmtId="0" fontId="5" fillId="10" borderId="31" xfId="0" applyFont="1" applyFill="1" applyBorder="1" applyAlignment="1">
      <alignment horizontal="center" vertical="center"/>
    </xf>
    <xf numFmtId="0" fontId="3" fillId="8" borderId="12"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5" fillId="5" borderId="32" xfId="0" applyFont="1" applyFill="1" applyBorder="1" applyAlignment="1">
      <alignment horizontal="left" vertical="center"/>
    </xf>
    <xf numFmtId="0" fontId="5" fillId="5" borderId="33" xfId="0" applyFont="1" applyFill="1" applyBorder="1" applyAlignment="1">
      <alignment horizontal="left" vertical="center"/>
    </xf>
    <xf numFmtId="0" fontId="5" fillId="5" borderId="34" xfId="0" applyFont="1" applyFill="1" applyBorder="1" applyAlignment="1">
      <alignment horizontal="left" vertical="center"/>
    </xf>
    <xf numFmtId="49" fontId="26" fillId="0" borderId="0" xfId="0" applyNumberFormat="1" applyFont="1" applyAlignment="1">
      <alignment horizontal="center" wrapText="1"/>
    </xf>
    <xf numFmtId="49" fontId="0" fillId="0" borderId="0" xfId="0" applyNumberFormat="1" applyAlignment="1">
      <alignment horizontal="center"/>
    </xf>
    <xf numFmtId="49" fontId="0" fillId="0" borderId="0" xfId="0" applyNumberFormat="1"/>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49" fontId="24" fillId="0" borderId="0" xfId="0" applyNumberFormat="1" applyFont="1" applyAlignment="1">
      <alignment horizontal="center" wrapText="1"/>
    </xf>
    <xf numFmtId="0" fontId="3" fillId="0" borderId="12" xfId="0" applyFont="1" applyBorder="1" applyAlignment="1">
      <alignment vertical="center"/>
    </xf>
    <xf numFmtId="0" fontId="3" fillId="0" borderId="6"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2" fillId="5" borderId="0" xfId="0" applyFont="1" applyFill="1" applyAlignment="1">
      <alignment horizontal="center"/>
    </xf>
  </cellXfs>
  <cellStyles count="308">
    <cellStyle name="Lien hypertexte" xfId="258" builtinId="8" hidden="1"/>
    <cellStyle name="Lien hypertexte" xfId="5" builtinId="8" hidden="1"/>
    <cellStyle name="Lien hypertexte" xfId="7" builtinId="8" hidden="1"/>
    <cellStyle name="Lien hypertexte" xfId="9" builtinId="8" hidden="1"/>
    <cellStyle name="Lien hypertexte" xfId="61" builtinId="8" hidden="1"/>
    <cellStyle name="Lien hypertexte" xfId="165" builtinId="8" hidden="1"/>
    <cellStyle name="Lien hypertexte" xfId="65" builtinId="8" hidden="1"/>
    <cellStyle name="Lien hypertexte" xfId="101" builtinId="8" hidden="1"/>
    <cellStyle name="Lien hypertexte" xfId="244" builtinId="8" hidden="1"/>
    <cellStyle name="Lien hypertexte" xfId="103" builtinId="8" hidden="1"/>
    <cellStyle name="Lien hypertexte" xfId="262" builtinId="8" hidden="1"/>
    <cellStyle name="Lien hypertexte" xfId="23" builtinId="8" hidden="1"/>
    <cellStyle name="Lien hypertexte" xfId="63" builtinId="8" hidden="1"/>
    <cellStyle name="Lien hypertexte" xfId="171" builtinId="8" hidden="1"/>
    <cellStyle name="Lien hypertexte" xfId="197" builtinId="8" hidden="1"/>
    <cellStyle name="Lien hypertexte" xfId="53" builtinId="8" hidden="1"/>
    <cellStyle name="Lien hypertexte" xfId="73" builtinId="8" hidden="1"/>
    <cellStyle name="Lien hypertexte" xfId="199" builtinId="8" hidden="1"/>
    <cellStyle name="Lien hypertexte" xfId="250" builtinId="8" hidden="1"/>
    <cellStyle name="Lien hypertexte" xfId="215" builtinId="8" hidden="1"/>
    <cellStyle name="Lien hypertexte" xfId="3" builtinId="8" hidden="1"/>
    <cellStyle name="Lien hypertexte" xfId="127" builtinId="8" hidden="1"/>
    <cellStyle name="Lien hypertexte" xfId="203" builtinId="8" hidden="1"/>
    <cellStyle name="Lien hypertexte" xfId="147" builtinId="8" hidden="1"/>
    <cellStyle name="Lien hypertexte" xfId="292" builtinId="8" hidden="1"/>
    <cellStyle name="Lien hypertexte" xfId="201" builtinId="8" hidden="1"/>
    <cellStyle name="Lien hypertexte" xfId="280" builtinId="8" hidden="1"/>
    <cellStyle name="Lien hypertexte" xfId="256" builtinId="8" hidden="1"/>
    <cellStyle name="Lien hypertexte" xfId="109" builtinId="8" hidden="1"/>
    <cellStyle name="Lien hypertexte" xfId="298" builtinId="8" hidden="1"/>
    <cellStyle name="Lien hypertexte" xfId="11" builtinId="8" hidden="1"/>
    <cellStyle name="Lien hypertexte" xfId="236" builtinId="8" hidden="1"/>
    <cellStyle name="Lien hypertexte" xfId="95" builtinId="8" hidden="1"/>
    <cellStyle name="Lien hypertexte" xfId="153" builtinId="8" hidden="1"/>
    <cellStyle name="Lien hypertexte" xfId="29" builtinId="8" hidden="1"/>
    <cellStyle name="Lien hypertexte" xfId="159" builtinId="8" hidden="1"/>
    <cellStyle name="Lien hypertexte" xfId="234" builtinId="8" hidden="1"/>
    <cellStyle name="Lien hypertexte" xfId="248" builtinId="8" hidden="1"/>
    <cellStyle name="Lien hypertexte" xfId="175" builtinId="8" hidden="1"/>
    <cellStyle name="Lien hypertexte" xfId="167" builtinId="8" hidden="1"/>
    <cellStyle name="Lien hypertexte" xfId="49" builtinId="8" hidden="1"/>
    <cellStyle name="Lien hypertexte" xfId="151" builtinId="8" hidden="1"/>
    <cellStyle name="Lien hypertexte" xfId="105" builtinId="8" hidden="1"/>
    <cellStyle name="Lien hypertexte" xfId="143" builtinId="8" hidden="1"/>
    <cellStyle name="Lien hypertexte" xfId="286" builtinId="8" hidden="1"/>
    <cellStyle name="Lien hypertexte" xfId="288" builtinId="8" hidden="1"/>
    <cellStyle name="Lien hypertexte" xfId="45" builtinId="8" hidden="1"/>
    <cellStyle name="Lien hypertexte" xfId="27" builtinId="8" hidden="1"/>
    <cellStyle name="Lien hypertexte" xfId="113" builtinId="8" hidden="1"/>
    <cellStyle name="Lien hypertexte" xfId="51" builtinId="8" hidden="1"/>
    <cellStyle name="Lien hypertexte" xfId="189" builtinId="8" hidden="1"/>
    <cellStyle name="Lien hypertexte" xfId="133" builtinId="8" hidden="1"/>
    <cellStyle name="Lien hypertexte" xfId="87" builtinId="8" hidden="1"/>
    <cellStyle name="Lien hypertexte" xfId="284" builtinId="8" hidden="1"/>
    <cellStyle name="Lien hypertexte" xfId="240" builtinId="8" hidden="1"/>
    <cellStyle name="Lien hypertexte" xfId="179" builtinId="8" hidden="1"/>
    <cellStyle name="Lien hypertexte" xfId="278" builtinId="8" hidden="1"/>
    <cellStyle name="Lien hypertexte" xfId="47" builtinId="8" hidden="1"/>
    <cellStyle name="Lien hypertexte" xfId="149" builtinId="8" hidden="1"/>
    <cellStyle name="Lien hypertexte" xfId="71" builtinId="8" hidden="1"/>
    <cellStyle name="Lien hypertexte" xfId="15" builtinId="8" hidden="1"/>
    <cellStyle name="Lien hypertexte" xfId="123" builtinId="8" hidden="1"/>
    <cellStyle name="Lien hypertexte" xfId="43" builtinId="8" hidden="1"/>
    <cellStyle name="Lien hypertexte" xfId="33" builtinId="8" hidden="1"/>
    <cellStyle name="Lien hypertexte" xfId="131" builtinId="8" hidden="1"/>
    <cellStyle name="Lien hypertexte" xfId="217" builtinId="8" hidden="1"/>
    <cellStyle name="Lien hypertexte" xfId="135" builtinId="8" hidden="1"/>
    <cellStyle name="Lien hypertexte" xfId="137" builtinId="8" hidden="1"/>
    <cellStyle name="Lien hypertexte" xfId="207" builtinId="8" hidden="1"/>
    <cellStyle name="Lien hypertexte" xfId="231" builtinId="8" hidden="1"/>
    <cellStyle name="Lien hypertexte" xfId="181" builtinId="8" hidden="1"/>
    <cellStyle name="Lien hypertexte" xfId="211" builtinId="8" hidden="1"/>
    <cellStyle name="Lien hypertexte" xfId="260" builtinId="8" hidden="1"/>
    <cellStyle name="Lien hypertexte" xfId="111" builtinId="8" hidden="1"/>
    <cellStyle name="Lien hypertexte" xfId="117" builtinId="8" hidden="1"/>
    <cellStyle name="Lien hypertexte" xfId="264" builtinId="8" hidden="1"/>
    <cellStyle name="Lien hypertexte" xfId="39" builtinId="8" hidden="1"/>
    <cellStyle name="Lien hypertexte" xfId="107" builtinId="8" hidden="1"/>
    <cellStyle name="Lien hypertexte" xfId="155" builtinId="8" hidden="1"/>
    <cellStyle name="Lien hypertexte" xfId="209" builtinId="8" hidden="1"/>
    <cellStyle name="Lien hypertexte" xfId="157" builtinId="8" hidden="1"/>
    <cellStyle name="Lien hypertexte" xfId="75" builtinId="8" hidden="1"/>
    <cellStyle name="Lien hypertexte" xfId="77" builtinId="8" hidden="1"/>
    <cellStyle name="Lien hypertexte" xfId="195" builtinId="8" hidden="1"/>
    <cellStyle name="Lien hypertexte" xfId="223" builtinId="8" hidden="1"/>
    <cellStyle name="Lien hypertexte" xfId="227" builtinId="8" hidden="1"/>
    <cellStyle name="Lien hypertexte" xfId="79" builtinId="8" hidden="1"/>
    <cellStyle name="Lien hypertexte" xfId="69" builtinId="8" hidden="1"/>
    <cellStyle name="Lien hypertexte" xfId="97" builtinId="8" hidden="1"/>
    <cellStyle name="Lien hypertexte" xfId="225" builtinId="8" hidden="1"/>
    <cellStyle name="Lien hypertexte" xfId="129" builtinId="8" hidden="1"/>
    <cellStyle name="Lien hypertexte" xfId="296" builtinId="8" hidden="1"/>
    <cellStyle name="Lien hypertexte" xfId="83" builtinId="8" hidden="1"/>
    <cellStyle name="Lien hypertexte" xfId="213" builtinId="8" hidden="1"/>
    <cellStyle name="Lien hypertexte" xfId="254" builtinId="8" hidden="1"/>
    <cellStyle name="Lien hypertexte" xfId="25" builtinId="8" hidden="1"/>
    <cellStyle name="Lien hypertexte" xfId="81" builtinId="8" hidden="1"/>
    <cellStyle name="Lien hypertexte" xfId="91" builtinId="8" hidden="1"/>
    <cellStyle name="Lien hypertexte" xfId="37" builtinId="8" hidden="1"/>
    <cellStyle name="Lien hypertexte" xfId="31" builtinId="8" hidden="1"/>
    <cellStyle name="Lien hypertexte" xfId="272" builtinId="8" hidden="1"/>
    <cellStyle name="Lien hypertexte" xfId="221" builtinId="8" hidden="1"/>
    <cellStyle name="Lien hypertexte" xfId="13" builtinId="8" hidden="1"/>
    <cellStyle name="Lien hypertexte" xfId="139" builtinId="8" hidden="1"/>
    <cellStyle name="Lien hypertexte" xfId="121" builtinId="8" hidden="1"/>
    <cellStyle name="Lien hypertexte" xfId="268" builtinId="8" hidden="1"/>
    <cellStyle name="Lien hypertexte" xfId="252" builtinId="8" hidden="1"/>
    <cellStyle name="Lien hypertexte" xfId="229" builtinId="8" hidden="1"/>
    <cellStyle name="Lien hypertexte" xfId="163" builtinId="8" hidden="1"/>
    <cellStyle name="Lien hypertexte" xfId="177" builtinId="8" hidden="1"/>
    <cellStyle name="Lien hypertexte" xfId="205" builtinId="8" hidden="1"/>
    <cellStyle name="Lien hypertexte" xfId="119" builtinId="8" hidden="1"/>
    <cellStyle name="Lien hypertexte" xfId="85" builtinId="8" hidden="1"/>
    <cellStyle name="Lien hypertexte" xfId="41" builtinId="8" hidden="1"/>
    <cellStyle name="Lien hypertexte" xfId="141" builtinId="8" hidden="1"/>
    <cellStyle name="Lien hypertexte" xfId="173" builtinId="8" hidden="1"/>
    <cellStyle name="Lien hypertexte" xfId="191" builtinId="8" hidden="1"/>
    <cellStyle name="Lien hypertexte" xfId="282" builtinId="8" hidden="1"/>
    <cellStyle name="Lien hypertexte" xfId="238" builtinId="8" hidden="1"/>
    <cellStyle name="Lien hypertexte" xfId="266" builtinId="8" hidden="1"/>
    <cellStyle name="Lien hypertexte" xfId="270" builtinId="8" hidden="1"/>
    <cellStyle name="Lien hypertexte" xfId="274" builtinId="8" hidden="1"/>
    <cellStyle name="Lien hypertexte" xfId="19" builtinId="8" hidden="1"/>
    <cellStyle name="Lien hypertexte" xfId="21" builtinId="8" hidden="1"/>
    <cellStyle name="Lien hypertexte" xfId="185" builtinId="8" hidden="1"/>
    <cellStyle name="Lien hypertexte" xfId="35" builtinId="8" hidden="1"/>
    <cellStyle name="Lien hypertexte" xfId="161" builtinId="8" hidden="1"/>
    <cellStyle name="Lien hypertexte" xfId="276" builtinId="8" hidden="1"/>
    <cellStyle name="Lien hypertexte" xfId="193" builtinId="8" hidden="1"/>
    <cellStyle name="Lien hypertexte" xfId="93" builtinId="8" hidden="1"/>
    <cellStyle name="Lien hypertexte" xfId="67" builtinId="8" hidden="1"/>
    <cellStyle name="Lien hypertexte" xfId="304" builtinId="8" hidden="1"/>
    <cellStyle name="Lien hypertexte" xfId="242" builtinId="8" hidden="1"/>
    <cellStyle name="Lien hypertexte" xfId="59" builtinId="8" hidden="1"/>
    <cellStyle name="Lien hypertexte" xfId="17" builtinId="8" hidden="1"/>
    <cellStyle name="Lien hypertexte" xfId="125" builtinId="8" hidden="1"/>
    <cellStyle name="Lien hypertexte" xfId="57" builtinId="8" hidden="1"/>
    <cellStyle name="Lien hypertexte" xfId="115" builtinId="8" hidden="1"/>
    <cellStyle name="Lien hypertexte" xfId="55" builtinId="8" hidden="1"/>
    <cellStyle name="Lien hypertexte" xfId="187" builtinId="8" hidden="1"/>
    <cellStyle name="Lien hypertexte" xfId="246" builtinId="8" hidden="1"/>
    <cellStyle name="Lien hypertexte" xfId="89" builtinId="8" hidden="1"/>
    <cellStyle name="Lien hypertexte" xfId="219" builtinId="8" hidden="1"/>
    <cellStyle name="Lien hypertexte" xfId="145" builtinId="8" hidden="1"/>
    <cellStyle name="Lien hypertexte" xfId="290" builtinId="8" hidden="1"/>
    <cellStyle name="Lien hypertexte" xfId="294" builtinId="8" hidden="1"/>
    <cellStyle name="Lien hypertexte" xfId="183" builtinId="8" hidden="1"/>
    <cellStyle name="Lien hypertexte" xfId="169" builtinId="8" hidden="1"/>
    <cellStyle name="Lien hypertexte" xfId="300" builtinId="8" hidden="1"/>
    <cellStyle name="Lien hypertexte" xfId="302" builtinId="8" hidden="1"/>
    <cellStyle name="Lien hypertexte" xfId="99" builtinId="8" hidden="1"/>
    <cellStyle name="Lien hypertexte 2" xfId="307" xr:uid="{3F7AE15F-FCA0-413E-B719-054340EFBBD4}"/>
    <cellStyle name="Lien hypertexte visité" xfId="22" builtinId="9" hidden="1"/>
    <cellStyle name="Lien hypertexte visité" xfId="48" builtinId="9" hidden="1"/>
    <cellStyle name="Lien hypertexte visité" xfId="196" builtinId="9" hidden="1"/>
    <cellStyle name="Lien hypertexte visité" xfId="90" builtinId="9" hidden="1"/>
    <cellStyle name="Lien hypertexte visité" xfId="120" builtinId="9" hidden="1"/>
    <cellStyle name="Lien hypertexte visité" xfId="245" builtinId="9" hidden="1"/>
    <cellStyle name="Lien hypertexte visité" xfId="110" builtinId="9" hidden="1"/>
    <cellStyle name="Lien hypertexte visité" xfId="218" builtinId="9" hidden="1"/>
    <cellStyle name="Lien hypertexte visité" xfId="88" builtinId="9" hidden="1"/>
    <cellStyle name="Lien hypertexte visité" xfId="146" builtinId="9" hidden="1"/>
    <cellStyle name="Lien hypertexte visité" xfId="54" builtinId="9" hidden="1"/>
    <cellStyle name="Lien hypertexte visité" xfId="299" builtinId="9" hidden="1"/>
    <cellStyle name="Lien hypertexte visité" xfId="62" builtinId="9" hidden="1"/>
    <cellStyle name="Lien hypertexte visité" xfId="216" builtinId="9" hidden="1"/>
    <cellStyle name="Lien hypertexte visité" xfId="132" builtinId="9" hidden="1"/>
    <cellStyle name="Lien hypertexte visité" xfId="68" builtinId="9" hidden="1"/>
    <cellStyle name="Lien hypertexte visité" xfId="126" builtinId="9" hidden="1"/>
    <cellStyle name="Lien hypertexte visité" xfId="144" builtinId="9" hidden="1"/>
    <cellStyle name="Lien hypertexte visité" xfId="94" builtinId="9" hidden="1"/>
    <cellStyle name="Lien hypertexte visité" xfId="18" builtinId="9" hidden="1"/>
    <cellStyle name="Lien hypertexte visité" xfId="46" builtinId="9" hidden="1"/>
    <cellStyle name="Lien hypertexte visité" xfId="12" builtinId="9" hidden="1"/>
    <cellStyle name="Lien hypertexte visité" xfId="253" builtinId="9" hidden="1"/>
    <cellStyle name="Lien hypertexte visité" xfId="168" builtinId="9" hidden="1"/>
    <cellStyle name="Lien hypertexte visité" xfId="82" builtinId="9" hidden="1"/>
    <cellStyle name="Lien hypertexte visité" xfId="134" builtinId="9" hidden="1"/>
    <cellStyle name="Lien hypertexte visité" xfId="122" builtinId="9" hidden="1"/>
    <cellStyle name="Lien hypertexte visité" xfId="206" builtinId="9" hidden="1"/>
    <cellStyle name="Lien hypertexte visité" xfId="204" builtinId="9" hidden="1"/>
    <cellStyle name="Lien hypertexte visité" xfId="20" builtinId="9" hidden="1"/>
    <cellStyle name="Lien hypertexte visité" xfId="150" builtinId="9" hidden="1"/>
    <cellStyle name="Lien hypertexte visité" xfId="162" builtinId="9" hidden="1"/>
    <cellStyle name="Lien hypertexte visité" xfId="80" builtinId="9" hidden="1"/>
    <cellStyle name="Lien hypertexte visité" xfId="106" builtinId="9" hidden="1"/>
    <cellStyle name="Lien hypertexte visité" xfId="228" builtinId="9" hidden="1"/>
    <cellStyle name="Lien hypertexte visité" xfId="158" builtinId="9" hidden="1"/>
    <cellStyle name="Lien hypertexte visité" xfId="164" builtinId="9" hidden="1"/>
    <cellStyle name="Lien hypertexte visité" xfId="156" builtinId="9" hidden="1"/>
    <cellStyle name="Lien hypertexte visité" xfId="74" builtinId="9" hidden="1"/>
    <cellStyle name="Lien hypertexte visité" xfId="243" builtinId="9" hidden="1"/>
    <cellStyle name="Lien hypertexte visité" xfId="273" builtinId="9" hidden="1"/>
    <cellStyle name="Lien hypertexte visité" xfId="303" builtinId="9" hidden="1"/>
    <cellStyle name="Lien hypertexte visité" xfId="194" builtinId="9" hidden="1"/>
    <cellStyle name="Lien hypertexte visité" xfId="28" builtinId="9" hidden="1"/>
    <cellStyle name="Lien hypertexte visité" xfId="52" builtinId="9" hidden="1"/>
    <cellStyle name="Lien hypertexte visité" xfId="283" builtinId="9" hidden="1"/>
    <cellStyle name="Lien hypertexte visité" xfId="114" builtinId="9" hidden="1"/>
    <cellStyle name="Lien hypertexte visité" xfId="112" builtinId="9" hidden="1"/>
    <cellStyle name="Lien hypertexte visité" xfId="301" builtinId="9" hidden="1"/>
    <cellStyle name="Lien hypertexte visité" xfId="239" builtinId="9" hidden="1"/>
    <cellStyle name="Lien hypertexte visité" xfId="128" builtinId="9" hidden="1"/>
    <cellStyle name="Lien hypertexte visité" xfId="257" builtinId="9" hidden="1"/>
    <cellStyle name="Lien hypertexte visité" xfId="200" builtinId="9" hidden="1"/>
    <cellStyle name="Lien hypertexte visité" xfId="170" builtinId="9" hidden="1"/>
    <cellStyle name="Lien hypertexte visité" xfId="76" builtinId="9" hidden="1"/>
    <cellStyle name="Lien hypertexte visité" xfId="8" builtinId="9" hidden="1"/>
    <cellStyle name="Lien hypertexte visité" xfId="255" builtinId="9" hidden="1"/>
    <cellStyle name="Lien hypertexte visité" xfId="186" builtinId="9" hidden="1"/>
    <cellStyle name="Lien hypertexte visité" xfId="108" builtinId="9" hidden="1"/>
    <cellStyle name="Lien hypertexte visité" xfId="116" builtinId="9" hidden="1"/>
    <cellStyle name="Lien hypertexte visité" xfId="289" builtinId="9" hidden="1"/>
    <cellStyle name="Lien hypertexte visité" xfId="285" builtinId="9" hidden="1"/>
    <cellStyle name="Lien hypertexte visité" xfId="84" builtinId="9" hidden="1"/>
    <cellStyle name="Lien hypertexte visité" xfId="198" builtinId="9" hidden="1"/>
    <cellStyle name="Lien hypertexte visité" xfId="142" builtinId="9" hidden="1"/>
    <cellStyle name="Lien hypertexte visité" xfId="297" builtinId="9" hidden="1"/>
    <cellStyle name="Lien hypertexte visité" xfId="247" builtinId="9" hidden="1"/>
    <cellStyle name="Lien hypertexte visité" xfId="261" builtinId="9" hidden="1"/>
    <cellStyle name="Lien hypertexte visité" xfId="188" builtinId="9" hidden="1"/>
    <cellStyle name="Lien hypertexte visité" xfId="251" builtinId="9" hidden="1"/>
    <cellStyle name="Lien hypertexte visité" xfId="64" builtinId="9" hidden="1"/>
    <cellStyle name="Lien hypertexte visité" xfId="98" builtinId="9" hidden="1"/>
    <cellStyle name="Lien hypertexte visité" xfId="70" builtinId="9" hidden="1"/>
    <cellStyle name="Lien hypertexte visité" xfId="154" builtinId="9" hidden="1"/>
    <cellStyle name="Lien hypertexte visité" xfId="104" builtinId="9" hidden="1"/>
    <cellStyle name="Lien hypertexte visité" xfId="86" builtinId="9" hidden="1"/>
    <cellStyle name="Lien hypertexte visité" xfId="178" builtinId="9" hidden="1"/>
    <cellStyle name="Lien hypertexte visité" xfId="38" builtinId="9" hidden="1"/>
    <cellStyle name="Lien hypertexte visité" xfId="100" builtinId="9" hidden="1"/>
    <cellStyle name="Lien hypertexte visité" xfId="212" builtinId="9" hidden="1"/>
    <cellStyle name="Lien hypertexte visité" xfId="56" builtinId="9" hidden="1"/>
    <cellStyle name="Lien hypertexte visité" xfId="226" builtinId="9" hidden="1"/>
    <cellStyle name="Lien hypertexte visité" xfId="34" builtinId="9" hidden="1"/>
    <cellStyle name="Lien hypertexte visité" xfId="281" builtinId="9" hidden="1"/>
    <cellStyle name="Lien hypertexte visité" xfId="184" builtinId="9" hidden="1"/>
    <cellStyle name="Lien hypertexte visité" xfId="305" builtinId="9" hidden="1"/>
    <cellStyle name="Lien hypertexte visité" xfId="267" builtinId="9" hidden="1"/>
    <cellStyle name="Lien hypertexte visité" xfId="136" builtinId="9" hidden="1"/>
    <cellStyle name="Lien hypertexte visité" xfId="60" builtinId="9" hidden="1"/>
    <cellStyle name="Lien hypertexte visité" xfId="140" builtinId="9" hidden="1"/>
    <cellStyle name="Lien hypertexte visité" xfId="269" builtinId="9" hidden="1"/>
    <cellStyle name="Lien hypertexte visité" xfId="102" builtinId="9" hidden="1"/>
    <cellStyle name="Lien hypertexte visité" xfId="182" builtinId="9" hidden="1"/>
    <cellStyle name="Lien hypertexte visité" xfId="249" builtinId="9" hidden="1"/>
    <cellStyle name="Lien hypertexte visité" xfId="277" builtinId="9" hidden="1"/>
    <cellStyle name="Lien hypertexte visité" xfId="224" builtinId="9" hidden="1"/>
    <cellStyle name="Lien hypertexte visité" xfId="58" builtinId="9" hidden="1"/>
    <cellStyle name="Lien hypertexte visité" xfId="222" builtinId="9" hidden="1"/>
    <cellStyle name="Lien hypertexte visité" xfId="4" builtinId="9" hidden="1"/>
    <cellStyle name="Lien hypertexte visité" xfId="275" builtinId="9" hidden="1"/>
    <cellStyle name="Lien hypertexte visité" xfId="180" builtinId="9" hidden="1"/>
    <cellStyle name="Lien hypertexte visité" xfId="92" builtinId="9" hidden="1"/>
    <cellStyle name="Lien hypertexte visité" xfId="40" builtinId="9" hidden="1"/>
    <cellStyle name="Lien hypertexte visité" xfId="232" builtinId="9" hidden="1"/>
    <cellStyle name="Lien hypertexte visité" xfId="130" builtinId="9" hidden="1"/>
    <cellStyle name="Lien hypertexte visité" xfId="220" builtinId="9" hidden="1"/>
    <cellStyle name="Lien hypertexte visité" xfId="96" builtinId="9" hidden="1"/>
    <cellStyle name="Lien hypertexte visité" xfId="237" builtinId="9" hidden="1"/>
    <cellStyle name="Lien hypertexte visité" xfId="174" builtinId="9" hidden="1"/>
    <cellStyle name="Lien hypertexte visité" xfId="210" builtinId="9" hidden="1"/>
    <cellStyle name="Lien hypertexte visité" xfId="124" builtinId="9" hidden="1"/>
    <cellStyle name="Lien hypertexte visité" xfId="26" builtinId="9" hidden="1"/>
    <cellStyle name="Lien hypertexte visité" xfId="263" builtinId="9" hidden="1"/>
    <cellStyle name="Lien hypertexte visité" xfId="66" builtinId="9" hidden="1"/>
    <cellStyle name="Lien hypertexte visité" xfId="138" builtinId="9" hidden="1"/>
    <cellStyle name="Lien hypertexte visité" xfId="6" builtinId="9" hidden="1"/>
    <cellStyle name="Lien hypertexte visité" xfId="192" builtinId="9" hidden="1"/>
    <cellStyle name="Lien hypertexte visité" xfId="160" builtinId="9" hidden="1"/>
    <cellStyle name="Lien hypertexte visité" xfId="235" builtinId="9" hidden="1"/>
    <cellStyle name="Lien hypertexte visité" xfId="118" builtinId="9" hidden="1"/>
    <cellStyle name="Lien hypertexte visité" xfId="271" builtinId="9" hidden="1"/>
    <cellStyle name="Lien hypertexte visité" xfId="166" builtinId="9" hidden="1"/>
    <cellStyle name="Lien hypertexte visité" xfId="241" builtinId="9" hidden="1"/>
    <cellStyle name="Lien hypertexte visité" xfId="32" builtinId="9" hidden="1"/>
    <cellStyle name="Lien hypertexte visité" xfId="202" builtinId="9" hidden="1"/>
    <cellStyle name="Lien hypertexte visité" xfId="291" builtinId="9" hidden="1"/>
    <cellStyle name="Lien hypertexte visité" xfId="259" builtinId="9" hidden="1"/>
    <cellStyle name="Lien hypertexte visité" xfId="287" builtinId="9" hidden="1"/>
    <cellStyle name="Lien hypertexte visité" xfId="190" builtinId="9" hidden="1"/>
    <cellStyle name="Lien hypertexte visité" xfId="10" builtinId="9" hidden="1"/>
    <cellStyle name="Lien hypertexte visité" xfId="36" builtinId="9" hidden="1"/>
    <cellStyle name="Lien hypertexte visité" xfId="72" builtinId="9" hidden="1"/>
    <cellStyle name="Lien hypertexte visité" xfId="172" builtinId="9" hidden="1"/>
    <cellStyle name="Lien hypertexte visité" xfId="293" builtinId="9" hidden="1"/>
    <cellStyle name="Lien hypertexte visité" xfId="50" builtinId="9" hidden="1"/>
    <cellStyle name="Lien hypertexte visité" xfId="44" builtinId="9" hidden="1"/>
    <cellStyle name="Lien hypertexte visité" xfId="30" builtinId="9" hidden="1"/>
    <cellStyle name="Lien hypertexte visité" xfId="148" builtinId="9" hidden="1"/>
    <cellStyle name="Lien hypertexte visité" xfId="16" builtinId="9" hidden="1"/>
    <cellStyle name="Lien hypertexte visité" xfId="208" builtinId="9" hidden="1"/>
    <cellStyle name="Lien hypertexte visité" xfId="265" builtinId="9" hidden="1"/>
    <cellStyle name="Lien hypertexte visité" xfId="214" builtinId="9" hidden="1"/>
    <cellStyle name="Lien hypertexte visité" xfId="152" builtinId="9" hidden="1"/>
    <cellStyle name="Lien hypertexte visité" xfId="78" builtinId="9" hidden="1"/>
    <cellStyle name="Lien hypertexte visité" xfId="230" builtinId="9" hidden="1"/>
    <cellStyle name="Lien hypertexte visité" xfId="42" builtinId="9" hidden="1"/>
    <cellStyle name="Lien hypertexte visité" xfId="24" builtinId="9" hidden="1"/>
    <cellStyle name="Lien hypertexte visité" xfId="176" builtinId="9" hidden="1"/>
    <cellStyle name="Lien hypertexte visité" xfId="14" builtinId="9" hidden="1"/>
    <cellStyle name="Lien hypertexte visité" xfId="279" builtinId="9" hidden="1"/>
    <cellStyle name="Lien hypertexte visité" xfId="295" builtinId="9" hidden="1"/>
    <cellStyle name="Milliers" xfId="1" builtinId="3"/>
    <cellStyle name="Monétaire" xfId="2" builtinId="4"/>
    <cellStyle name="Normal" xfId="0" builtinId="0"/>
    <cellStyle name="Normal 2" xfId="306" xr:uid="{F6B9D6A7-789A-4A89-AD9F-19672BB5F7BF}"/>
    <cellStyle name="Pourcentage" xfId="23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2CD"/>
      <color rgb="FFEDF2CC"/>
      <color rgb="FFF2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0</xdr:row>
      <xdr:rowOff>9525</xdr:rowOff>
    </xdr:from>
    <xdr:to>
      <xdr:col>0</xdr:col>
      <xdr:colOff>1781175</xdr:colOff>
      <xdr:row>0</xdr:row>
      <xdr:rowOff>590550</xdr:rowOff>
    </xdr:to>
    <xdr:pic>
      <xdr:nvPicPr>
        <xdr:cNvPr id="8" name="Picture 2">
          <a:extLst>
            <a:ext uri="{FF2B5EF4-FFF2-40B4-BE49-F238E27FC236}">
              <a16:creationId xmlns:a16="http://schemas.microsoft.com/office/drawing/2014/main" id="{6718AD43-7D8C-4616-9844-76A241DD8CF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962025" y="9525"/>
          <a:ext cx="819150" cy="581025"/>
        </a:xfrm>
        <a:prstGeom prst="rect">
          <a:avLst/>
        </a:prstGeom>
      </xdr:spPr>
    </xdr:pic>
    <xdr:clientData/>
  </xdr:twoCellAnchor>
  <xdr:twoCellAnchor editAs="oneCell">
    <xdr:from>
      <xdr:col>0</xdr:col>
      <xdr:colOff>1724025</xdr:colOff>
      <xdr:row>0</xdr:row>
      <xdr:rowOff>0</xdr:rowOff>
    </xdr:from>
    <xdr:to>
      <xdr:col>1</xdr:col>
      <xdr:colOff>1009650</xdr:colOff>
      <xdr:row>0</xdr:row>
      <xdr:rowOff>704850</xdr:rowOff>
    </xdr:to>
    <xdr:pic>
      <xdr:nvPicPr>
        <xdr:cNvPr id="4" name="Picture 3">
          <a:extLst>
            <a:ext uri="{FF2B5EF4-FFF2-40B4-BE49-F238E27FC236}">
              <a16:creationId xmlns:a16="http://schemas.microsoft.com/office/drawing/2014/main" id="{17B08392-7338-4B9B-84DB-13EE3C3177DC}"/>
            </a:ext>
            <a:ext uri="{147F2762-F138-4A5C-976F-8EAC2B608ADB}">
              <a16:predDERef xmlns:a16="http://schemas.microsoft.com/office/drawing/2014/main" pred="{6718AD43-7D8C-4616-9844-76A241DD8CF0}"/>
            </a:ext>
          </a:extLst>
        </xdr:cNvPr>
        <xdr:cNvPicPr>
          <a:picLocks noChangeAspect="1"/>
        </xdr:cNvPicPr>
      </xdr:nvPicPr>
      <xdr:blipFill>
        <a:blip xmlns:r="http://schemas.openxmlformats.org/officeDocument/2006/relationships" r:embed="rId2"/>
        <a:stretch>
          <a:fillRect/>
        </a:stretch>
      </xdr:blipFill>
      <xdr:spPr>
        <a:xfrm>
          <a:off x="1724025" y="0"/>
          <a:ext cx="1114425" cy="704850"/>
        </a:xfrm>
        <a:prstGeom prst="rect">
          <a:avLst/>
        </a:prstGeom>
      </xdr:spPr>
    </xdr:pic>
    <xdr:clientData/>
  </xdr:twoCellAnchor>
  <xdr:twoCellAnchor editAs="oneCell">
    <xdr:from>
      <xdr:col>0</xdr:col>
      <xdr:colOff>104775</xdr:colOff>
      <xdr:row>0</xdr:row>
      <xdr:rowOff>0</xdr:rowOff>
    </xdr:from>
    <xdr:to>
      <xdr:col>0</xdr:col>
      <xdr:colOff>771745</xdr:colOff>
      <xdr:row>0</xdr:row>
      <xdr:rowOff>600075</xdr:rowOff>
    </xdr:to>
    <xdr:pic>
      <xdr:nvPicPr>
        <xdr:cNvPr id="7" name="Image 4">
          <a:extLst>
            <a:ext uri="{FF2B5EF4-FFF2-40B4-BE49-F238E27FC236}">
              <a16:creationId xmlns:a16="http://schemas.microsoft.com/office/drawing/2014/main" id="{C161AF35-AAE6-4403-8530-0F9323DE9E8B}"/>
            </a:ext>
          </a:extLst>
        </xdr:cNvPr>
        <xdr:cNvPicPr>
          <a:picLocks noChangeAspect="1"/>
        </xdr:cNvPicPr>
      </xdr:nvPicPr>
      <xdr:blipFill>
        <a:blip xmlns:r="http://schemas.openxmlformats.org/officeDocument/2006/relationships" r:embed="rId3"/>
        <a:stretch>
          <a:fillRect/>
        </a:stretch>
      </xdr:blipFill>
      <xdr:spPr>
        <a:xfrm>
          <a:off x="104775" y="0"/>
          <a:ext cx="66697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895350</xdr:colOff>
      <xdr:row>0</xdr:row>
      <xdr:rowOff>9525</xdr:rowOff>
    </xdr:from>
    <xdr:to>
      <xdr:col>0</xdr:col>
      <xdr:colOff>1704975</xdr:colOff>
      <xdr:row>0</xdr:row>
      <xdr:rowOff>581025</xdr:rowOff>
    </xdr:to>
    <xdr:pic>
      <xdr:nvPicPr>
        <xdr:cNvPr id="3" name="Picture 2">
          <a:extLst>
            <a:ext uri="{FF2B5EF4-FFF2-40B4-BE49-F238E27FC236}">
              <a16:creationId xmlns:a16="http://schemas.microsoft.com/office/drawing/2014/main" id="{330BC127-7903-4963-A835-92B20B204596}"/>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a:stretch>
          <a:fillRect/>
        </a:stretch>
      </xdr:blipFill>
      <xdr:spPr>
        <a:xfrm>
          <a:off x="895350" y="9525"/>
          <a:ext cx="809625" cy="571500"/>
        </a:xfrm>
        <a:prstGeom prst="rect">
          <a:avLst/>
        </a:prstGeom>
      </xdr:spPr>
    </xdr:pic>
    <xdr:clientData/>
  </xdr:twoCellAnchor>
  <xdr:twoCellAnchor editAs="oneCell">
    <xdr:from>
      <xdr:col>0</xdr:col>
      <xdr:colOff>1704975</xdr:colOff>
      <xdr:row>0</xdr:row>
      <xdr:rowOff>85725</xdr:rowOff>
    </xdr:from>
    <xdr:to>
      <xdr:col>0</xdr:col>
      <xdr:colOff>2676525</xdr:colOff>
      <xdr:row>0</xdr:row>
      <xdr:rowOff>685800</xdr:rowOff>
    </xdr:to>
    <xdr:pic>
      <xdr:nvPicPr>
        <xdr:cNvPr id="4" name="Picture 3">
          <a:extLst>
            <a:ext uri="{FF2B5EF4-FFF2-40B4-BE49-F238E27FC236}">
              <a16:creationId xmlns:a16="http://schemas.microsoft.com/office/drawing/2014/main" id="{A3081AC4-CC9A-4626-9B7A-ED9C42532901}"/>
            </a:ext>
            <a:ext uri="{147F2762-F138-4A5C-976F-8EAC2B608ADB}">
              <a16:predDERef xmlns:a16="http://schemas.microsoft.com/office/drawing/2014/main" pred="{330BC127-7903-4963-A835-92B20B204596}"/>
            </a:ext>
          </a:extLst>
        </xdr:cNvPr>
        <xdr:cNvPicPr>
          <a:picLocks noChangeAspect="1"/>
        </xdr:cNvPicPr>
      </xdr:nvPicPr>
      <xdr:blipFill>
        <a:blip xmlns:r="http://schemas.openxmlformats.org/officeDocument/2006/relationships" r:embed="rId2"/>
        <a:stretch>
          <a:fillRect/>
        </a:stretch>
      </xdr:blipFill>
      <xdr:spPr>
        <a:xfrm>
          <a:off x="1704975" y="85725"/>
          <a:ext cx="971550" cy="600075"/>
        </a:xfrm>
        <a:prstGeom prst="rect">
          <a:avLst/>
        </a:prstGeom>
      </xdr:spPr>
    </xdr:pic>
    <xdr:clientData/>
  </xdr:twoCellAnchor>
  <xdr:twoCellAnchor editAs="oneCell">
    <xdr:from>
      <xdr:col>0</xdr:col>
      <xdr:colOff>63501</xdr:colOff>
      <xdr:row>0</xdr:row>
      <xdr:rowOff>63500</xdr:rowOff>
    </xdr:from>
    <xdr:to>
      <xdr:col>0</xdr:col>
      <xdr:colOff>685801</xdr:colOff>
      <xdr:row>0</xdr:row>
      <xdr:rowOff>623385</xdr:rowOff>
    </xdr:to>
    <xdr:pic>
      <xdr:nvPicPr>
        <xdr:cNvPr id="13" name="Image 4">
          <a:extLst>
            <a:ext uri="{FF2B5EF4-FFF2-40B4-BE49-F238E27FC236}">
              <a16:creationId xmlns:a16="http://schemas.microsoft.com/office/drawing/2014/main" id="{22CC08F6-0C74-4F82-A45F-68D419E72CE5}"/>
            </a:ext>
          </a:extLst>
        </xdr:cNvPr>
        <xdr:cNvPicPr>
          <a:picLocks noChangeAspect="1"/>
        </xdr:cNvPicPr>
      </xdr:nvPicPr>
      <xdr:blipFill>
        <a:blip xmlns:r="http://schemas.openxmlformats.org/officeDocument/2006/relationships" r:embed="rId3"/>
        <a:stretch>
          <a:fillRect/>
        </a:stretch>
      </xdr:blipFill>
      <xdr:spPr>
        <a:xfrm>
          <a:off x="63501" y="63500"/>
          <a:ext cx="622300" cy="559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754380</xdr:colOff>
      <xdr:row>1</xdr:row>
      <xdr:rowOff>13716</xdr:rowOff>
    </xdr:to>
    <xdr:pic>
      <xdr:nvPicPr>
        <xdr:cNvPr id="2" name="Image 1">
          <a:extLst>
            <a:ext uri="{FF2B5EF4-FFF2-40B4-BE49-F238E27FC236}">
              <a16:creationId xmlns:a16="http://schemas.microsoft.com/office/drawing/2014/main" id="{23AE3E42-0960-4C50-A9F4-73684A39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7150"/>
          <a:ext cx="640080" cy="585216"/>
        </a:xfrm>
        <a:prstGeom prst="rect">
          <a:avLst/>
        </a:prstGeom>
      </xdr:spPr>
    </xdr:pic>
    <xdr:clientData/>
  </xdr:twoCellAnchor>
  <xdr:twoCellAnchor editAs="oneCell">
    <xdr:from>
      <xdr:col>0</xdr:col>
      <xdr:colOff>904875</xdr:colOff>
      <xdr:row>0</xdr:row>
      <xdr:rowOff>38100</xdr:rowOff>
    </xdr:from>
    <xdr:to>
      <xdr:col>1</xdr:col>
      <xdr:colOff>771525</xdr:colOff>
      <xdr:row>0</xdr:row>
      <xdr:rowOff>609600</xdr:rowOff>
    </xdr:to>
    <xdr:pic>
      <xdr:nvPicPr>
        <xdr:cNvPr id="3" name="Picture 2">
          <a:extLst>
            <a:ext uri="{FF2B5EF4-FFF2-40B4-BE49-F238E27FC236}">
              <a16:creationId xmlns:a16="http://schemas.microsoft.com/office/drawing/2014/main" id="{B82E1DA5-2BAD-4D1B-B333-A766F6D97002}"/>
            </a:ext>
            <a:ext uri="{147F2762-F138-4A5C-976F-8EAC2B608ADB}">
              <a16:predDERef xmlns:a16="http://schemas.microsoft.com/office/drawing/2014/main" pred="{23AE3E42-0960-4C50-A9F4-73684A39071A}"/>
            </a:ext>
          </a:extLst>
        </xdr:cNvPr>
        <xdr:cNvPicPr>
          <a:picLocks noChangeAspect="1"/>
        </xdr:cNvPicPr>
      </xdr:nvPicPr>
      <xdr:blipFill>
        <a:blip xmlns:r="http://schemas.openxmlformats.org/officeDocument/2006/relationships" r:embed="rId2"/>
        <a:stretch>
          <a:fillRect/>
        </a:stretch>
      </xdr:blipFill>
      <xdr:spPr>
        <a:xfrm>
          <a:off x="904875" y="38100"/>
          <a:ext cx="790575" cy="571500"/>
        </a:xfrm>
        <a:prstGeom prst="rect">
          <a:avLst/>
        </a:prstGeom>
      </xdr:spPr>
    </xdr:pic>
    <xdr:clientData/>
  </xdr:twoCellAnchor>
  <xdr:twoCellAnchor editAs="oneCell">
    <xdr:from>
      <xdr:col>1</xdr:col>
      <xdr:colOff>733425</xdr:colOff>
      <xdr:row>0</xdr:row>
      <xdr:rowOff>28575</xdr:rowOff>
    </xdr:from>
    <xdr:to>
      <xdr:col>1</xdr:col>
      <xdr:colOff>1781175</xdr:colOff>
      <xdr:row>1</xdr:row>
      <xdr:rowOff>47625</xdr:rowOff>
    </xdr:to>
    <xdr:pic>
      <xdr:nvPicPr>
        <xdr:cNvPr id="4" name="Picture 3">
          <a:extLst>
            <a:ext uri="{FF2B5EF4-FFF2-40B4-BE49-F238E27FC236}">
              <a16:creationId xmlns:a16="http://schemas.microsoft.com/office/drawing/2014/main" id="{BBA07645-F6E6-4B23-9BEB-A463CDC1BB72}"/>
            </a:ext>
            <a:ext uri="{147F2762-F138-4A5C-976F-8EAC2B608ADB}">
              <a16:predDERef xmlns:a16="http://schemas.microsoft.com/office/drawing/2014/main" pred="{B82E1DA5-2BAD-4D1B-B333-A766F6D97002}"/>
            </a:ext>
          </a:extLst>
        </xdr:cNvPr>
        <xdr:cNvPicPr>
          <a:picLocks noChangeAspect="1"/>
        </xdr:cNvPicPr>
      </xdr:nvPicPr>
      <xdr:blipFill>
        <a:blip xmlns:r="http://schemas.openxmlformats.org/officeDocument/2006/relationships" r:embed="rId3"/>
        <a:stretch>
          <a:fillRect/>
        </a:stretch>
      </xdr:blipFill>
      <xdr:spPr>
        <a:xfrm>
          <a:off x="1657350" y="28575"/>
          <a:ext cx="104775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101600</xdr:rowOff>
    </xdr:from>
    <xdr:to>
      <xdr:col>1</xdr:col>
      <xdr:colOff>206241</xdr:colOff>
      <xdr:row>0</xdr:row>
      <xdr:rowOff>698500</xdr:rowOff>
    </xdr:to>
    <xdr:pic>
      <xdr:nvPicPr>
        <xdr:cNvPr id="7" name="Image 5">
          <a:extLst>
            <a:ext uri="{FF2B5EF4-FFF2-40B4-BE49-F238E27FC236}">
              <a16:creationId xmlns:a16="http://schemas.microsoft.com/office/drawing/2014/main" id="{CB9F9B84-D307-45E5-A6D6-4A03AEE1D5F3}"/>
            </a:ext>
          </a:extLst>
        </xdr:cNvPr>
        <xdr:cNvPicPr>
          <a:picLocks noChangeAspect="1"/>
        </xdr:cNvPicPr>
      </xdr:nvPicPr>
      <xdr:blipFill>
        <a:blip xmlns:r="http://schemas.openxmlformats.org/officeDocument/2006/relationships" r:embed="rId1"/>
        <a:stretch>
          <a:fillRect/>
        </a:stretch>
      </xdr:blipFill>
      <xdr:spPr>
        <a:xfrm>
          <a:off x="114300" y="101600"/>
          <a:ext cx="663441" cy="596900"/>
        </a:xfrm>
        <a:prstGeom prst="rect">
          <a:avLst/>
        </a:prstGeom>
      </xdr:spPr>
    </xdr:pic>
    <xdr:clientData/>
  </xdr:twoCellAnchor>
  <xdr:twoCellAnchor editAs="oneCell">
    <xdr:from>
      <xdr:col>1</xdr:col>
      <xdr:colOff>495300</xdr:colOff>
      <xdr:row>0</xdr:row>
      <xdr:rowOff>57150</xdr:rowOff>
    </xdr:from>
    <xdr:to>
      <xdr:col>1</xdr:col>
      <xdr:colOff>1409700</xdr:colOff>
      <xdr:row>0</xdr:row>
      <xdr:rowOff>704850</xdr:rowOff>
    </xdr:to>
    <xdr:pic>
      <xdr:nvPicPr>
        <xdr:cNvPr id="23" name="Picture 9">
          <a:extLst>
            <a:ext uri="{FF2B5EF4-FFF2-40B4-BE49-F238E27FC236}">
              <a16:creationId xmlns:a16="http://schemas.microsoft.com/office/drawing/2014/main" id="{D78AA25F-FF4C-4CAC-A2DC-AC6CFE673B3C}"/>
            </a:ext>
            <a:ext uri="{147F2762-F138-4A5C-976F-8EAC2B608ADB}">
              <a16:predDERef xmlns:a16="http://schemas.microsoft.com/office/drawing/2014/main" pred="{9677D0AF-C91B-420D-BBF4-F6921E589D20}"/>
            </a:ext>
          </a:extLst>
        </xdr:cNvPr>
        <xdr:cNvPicPr>
          <a:picLocks noChangeAspect="1"/>
        </xdr:cNvPicPr>
      </xdr:nvPicPr>
      <xdr:blipFill>
        <a:blip xmlns:r="http://schemas.openxmlformats.org/officeDocument/2006/relationships" r:embed="rId2"/>
        <a:stretch>
          <a:fillRect/>
        </a:stretch>
      </xdr:blipFill>
      <xdr:spPr>
        <a:xfrm>
          <a:off x="1066800" y="57150"/>
          <a:ext cx="914400" cy="647700"/>
        </a:xfrm>
        <a:prstGeom prst="rect">
          <a:avLst/>
        </a:prstGeom>
      </xdr:spPr>
    </xdr:pic>
    <xdr:clientData/>
  </xdr:twoCellAnchor>
  <xdr:twoCellAnchor editAs="oneCell">
    <xdr:from>
      <xdr:col>1</xdr:col>
      <xdr:colOff>1343025</xdr:colOff>
      <xdr:row>0</xdr:row>
      <xdr:rowOff>0</xdr:rowOff>
    </xdr:from>
    <xdr:to>
      <xdr:col>1</xdr:col>
      <xdr:colOff>2657475</xdr:colOff>
      <xdr:row>0</xdr:row>
      <xdr:rowOff>828675</xdr:rowOff>
    </xdr:to>
    <xdr:pic>
      <xdr:nvPicPr>
        <xdr:cNvPr id="22" name="Picture 10">
          <a:extLst>
            <a:ext uri="{FF2B5EF4-FFF2-40B4-BE49-F238E27FC236}">
              <a16:creationId xmlns:a16="http://schemas.microsoft.com/office/drawing/2014/main" id="{5159BEBB-F9DE-4535-8F0F-51D4A164EAAE}"/>
            </a:ext>
            <a:ext uri="{147F2762-F138-4A5C-976F-8EAC2B608ADB}">
              <a16:predDERef xmlns:a16="http://schemas.microsoft.com/office/drawing/2014/main" pred="{D78AA25F-FF4C-4CAC-A2DC-AC6CFE673B3C}"/>
            </a:ext>
          </a:extLst>
        </xdr:cNvPr>
        <xdr:cNvPicPr>
          <a:picLocks noChangeAspect="1"/>
        </xdr:cNvPicPr>
      </xdr:nvPicPr>
      <xdr:blipFill>
        <a:blip xmlns:r="http://schemas.openxmlformats.org/officeDocument/2006/relationships" r:embed="rId3"/>
        <a:stretch>
          <a:fillRect/>
        </a:stretch>
      </xdr:blipFill>
      <xdr:spPr>
        <a:xfrm>
          <a:off x="1914525" y="0"/>
          <a:ext cx="1314450" cy="828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50800</xdr:rowOff>
    </xdr:from>
    <xdr:to>
      <xdr:col>1</xdr:col>
      <xdr:colOff>349250</xdr:colOff>
      <xdr:row>0</xdr:row>
      <xdr:rowOff>868898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50800"/>
          <a:ext cx="857250" cy="8180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828675</xdr:colOff>
      <xdr:row>0</xdr:row>
      <xdr:rowOff>57150</xdr:rowOff>
    </xdr:from>
    <xdr:to>
      <xdr:col>0</xdr:col>
      <xdr:colOff>1647825</xdr:colOff>
      <xdr:row>0</xdr:row>
      <xdr:rowOff>628650</xdr:rowOff>
    </xdr:to>
    <xdr:pic>
      <xdr:nvPicPr>
        <xdr:cNvPr id="5" name="Picture 2">
          <a:extLst>
            <a:ext uri="{FF2B5EF4-FFF2-40B4-BE49-F238E27FC236}">
              <a16:creationId xmlns:a16="http://schemas.microsoft.com/office/drawing/2014/main" id="{6D012E29-1146-4B41-B778-0EC13FB50BB2}"/>
            </a:ext>
            <a:ext uri="{147F2762-F138-4A5C-976F-8EAC2B608ADB}">
              <a16:predDERef xmlns:a16="http://schemas.microsoft.com/office/drawing/2014/main" pred="{00000000-0008-0000-0700-000002000000}"/>
            </a:ext>
          </a:extLst>
        </xdr:cNvPr>
        <xdr:cNvPicPr>
          <a:picLocks noChangeAspect="1"/>
        </xdr:cNvPicPr>
      </xdr:nvPicPr>
      <xdr:blipFill>
        <a:blip xmlns:r="http://schemas.openxmlformats.org/officeDocument/2006/relationships" r:embed="rId1"/>
        <a:stretch>
          <a:fillRect/>
        </a:stretch>
      </xdr:blipFill>
      <xdr:spPr>
        <a:xfrm>
          <a:off x="828675" y="57150"/>
          <a:ext cx="819150" cy="571500"/>
        </a:xfrm>
        <a:prstGeom prst="rect">
          <a:avLst/>
        </a:prstGeom>
      </xdr:spPr>
    </xdr:pic>
    <xdr:clientData/>
  </xdr:twoCellAnchor>
  <xdr:twoCellAnchor editAs="oneCell">
    <xdr:from>
      <xdr:col>0</xdr:col>
      <xdr:colOff>1466850</xdr:colOff>
      <xdr:row>0</xdr:row>
      <xdr:rowOff>76200</xdr:rowOff>
    </xdr:from>
    <xdr:to>
      <xdr:col>0</xdr:col>
      <xdr:colOff>2505075</xdr:colOff>
      <xdr:row>0</xdr:row>
      <xdr:rowOff>714375</xdr:rowOff>
    </xdr:to>
    <xdr:pic>
      <xdr:nvPicPr>
        <xdr:cNvPr id="4" name="Picture 3">
          <a:extLst>
            <a:ext uri="{FF2B5EF4-FFF2-40B4-BE49-F238E27FC236}">
              <a16:creationId xmlns:a16="http://schemas.microsoft.com/office/drawing/2014/main" id="{59B9324D-6B21-4E45-9379-F7237869077A}"/>
            </a:ext>
            <a:ext uri="{147F2762-F138-4A5C-976F-8EAC2B608ADB}">
              <a16:predDERef xmlns:a16="http://schemas.microsoft.com/office/drawing/2014/main" pred="{6D012E29-1146-4B41-B778-0EC13FB50BB2}"/>
            </a:ext>
          </a:extLst>
        </xdr:cNvPr>
        <xdr:cNvPicPr>
          <a:picLocks noChangeAspect="1"/>
        </xdr:cNvPicPr>
      </xdr:nvPicPr>
      <xdr:blipFill>
        <a:blip xmlns:r="http://schemas.openxmlformats.org/officeDocument/2006/relationships" r:embed="rId2"/>
        <a:stretch>
          <a:fillRect/>
        </a:stretch>
      </xdr:blipFill>
      <xdr:spPr>
        <a:xfrm>
          <a:off x="1466850" y="76200"/>
          <a:ext cx="1038225" cy="638175"/>
        </a:xfrm>
        <a:prstGeom prst="rect">
          <a:avLst/>
        </a:prstGeom>
      </xdr:spPr>
    </xdr:pic>
    <xdr:clientData/>
  </xdr:twoCellAnchor>
  <xdr:twoCellAnchor editAs="oneCell">
    <xdr:from>
      <xdr:col>0</xdr:col>
      <xdr:colOff>85725</xdr:colOff>
      <xdr:row>0</xdr:row>
      <xdr:rowOff>104775</xdr:rowOff>
    </xdr:from>
    <xdr:to>
      <xdr:col>0</xdr:col>
      <xdr:colOff>676275</xdr:colOff>
      <xdr:row>0</xdr:row>
      <xdr:rowOff>636095</xdr:rowOff>
    </xdr:to>
    <xdr:pic>
      <xdr:nvPicPr>
        <xdr:cNvPr id="8" name="Image 4">
          <a:extLst>
            <a:ext uri="{FF2B5EF4-FFF2-40B4-BE49-F238E27FC236}">
              <a16:creationId xmlns:a16="http://schemas.microsoft.com/office/drawing/2014/main" id="{798DFDFC-5F79-4DF0-8448-9D81E70D47CB}"/>
            </a:ext>
          </a:extLst>
        </xdr:cNvPr>
        <xdr:cNvPicPr>
          <a:picLocks noChangeAspect="1"/>
        </xdr:cNvPicPr>
      </xdr:nvPicPr>
      <xdr:blipFill>
        <a:blip xmlns:r="http://schemas.openxmlformats.org/officeDocument/2006/relationships" r:embed="rId3"/>
        <a:stretch>
          <a:fillRect/>
        </a:stretch>
      </xdr:blipFill>
      <xdr:spPr>
        <a:xfrm>
          <a:off x="85725" y="104775"/>
          <a:ext cx="590550" cy="5313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view="pageLayout" zoomScale="130" zoomScalePageLayoutView="130" workbookViewId="0">
      <selection activeCell="A2" sqref="A2:B2"/>
    </sheetView>
  </sheetViews>
  <sheetFormatPr baseColWidth="10" defaultColWidth="8.7109375" defaultRowHeight="16" x14ac:dyDescent="0.2"/>
  <cols>
    <col min="1" max="1" width="21.28515625" style="169" customWidth="1"/>
    <col min="2" max="2" width="80.28515625" style="169" customWidth="1"/>
    <col min="3" max="16384" width="8.7109375" style="169"/>
  </cols>
  <sheetData>
    <row r="1" spans="1:2" ht="69" customHeight="1" x14ac:dyDescent="0.2">
      <c r="A1" s="265" t="s">
        <v>0</v>
      </c>
      <c r="B1" s="266"/>
    </row>
    <row r="2" spans="1:2" x14ac:dyDescent="0.2">
      <c r="A2" s="270" t="s">
        <v>303</v>
      </c>
      <c r="B2" s="270"/>
    </row>
    <row r="3" spans="1:2" ht="20" x14ac:dyDescent="0.2">
      <c r="A3" s="271" t="s">
        <v>1</v>
      </c>
      <c r="B3" s="271"/>
    </row>
    <row r="4" spans="1:2" x14ac:dyDescent="0.2">
      <c r="A4" s="36"/>
      <c r="B4" s="116"/>
    </row>
    <row r="5" spans="1:2" ht="27.75" customHeight="1" x14ac:dyDescent="0.2">
      <c r="A5" s="274" t="s">
        <v>2</v>
      </c>
      <c r="B5" s="274"/>
    </row>
    <row r="6" spans="1:2" x14ac:dyDescent="0.2">
      <c r="A6" s="274"/>
      <c r="B6" s="274"/>
    </row>
    <row r="7" spans="1:2" x14ac:dyDescent="0.2">
      <c r="A7" s="274"/>
      <c r="B7" s="274"/>
    </row>
    <row r="8" spans="1:2" ht="36" customHeight="1" x14ac:dyDescent="0.2">
      <c r="A8" s="275"/>
      <c r="B8" s="275"/>
    </row>
    <row r="9" spans="1:2" x14ac:dyDescent="0.2">
      <c r="A9" s="258" t="s">
        <v>3</v>
      </c>
      <c r="B9" s="256"/>
    </row>
    <row r="10" spans="1:2" x14ac:dyDescent="0.2">
      <c r="A10" s="259"/>
      <c r="B10" s="257"/>
    </row>
    <row r="11" spans="1:2" x14ac:dyDescent="0.2">
      <c r="A11" s="260" t="s">
        <v>4</v>
      </c>
      <c r="B11" s="261" t="s">
        <v>5</v>
      </c>
    </row>
    <row r="12" spans="1:2" x14ac:dyDescent="0.2">
      <c r="A12" s="252" t="s">
        <v>6</v>
      </c>
      <c r="B12" s="35" t="s">
        <v>7</v>
      </c>
    </row>
    <row r="13" spans="1:2" x14ac:dyDescent="0.2">
      <c r="A13" s="252" t="s">
        <v>8</v>
      </c>
      <c r="B13" s="35" t="s">
        <v>9</v>
      </c>
    </row>
    <row r="14" spans="1:2" x14ac:dyDescent="0.2">
      <c r="A14" s="252" t="s">
        <v>10</v>
      </c>
      <c r="B14" s="35" t="s">
        <v>11</v>
      </c>
    </row>
    <row r="15" spans="1:2" x14ac:dyDescent="0.2">
      <c r="A15" s="252" t="s">
        <v>12</v>
      </c>
      <c r="B15" s="35" t="s">
        <v>13</v>
      </c>
    </row>
    <row r="16" spans="1:2" x14ac:dyDescent="0.2">
      <c r="A16" s="252" t="s">
        <v>14</v>
      </c>
      <c r="B16" s="35" t="s">
        <v>15</v>
      </c>
    </row>
    <row r="17" spans="1:2" x14ac:dyDescent="0.2">
      <c r="A17" s="252" t="s">
        <v>16</v>
      </c>
      <c r="B17" s="35" t="s">
        <v>17</v>
      </c>
    </row>
    <row r="18" spans="1:2" x14ac:dyDescent="0.2">
      <c r="A18" s="262"/>
      <c r="B18" s="35"/>
    </row>
    <row r="19" spans="1:2" x14ac:dyDescent="0.2">
      <c r="A19" s="263"/>
      <c r="B19" s="36"/>
    </row>
    <row r="20" spans="1:2" ht="32.25" customHeight="1" x14ac:dyDescent="0.2">
      <c r="A20" s="269" t="s">
        <v>18</v>
      </c>
      <c r="B20" s="269"/>
    </row>
    <row r="21" spans="1:2" ht="12.5" customHeight="1" x14ac:dyDescent="0.2">
      <c r="B21" s="116"/>
    </row>
    <row r="22" spans="1:2" ht="25.5" customHeight="1" x14ac:dyDescent="0.2">
      <c r="A22" s="269" t="s">
        <v>19</v>
      </c>
      <c r="B22" s="269"/>
    </row>
    <row r="23" spans="1:2" ht="17" thickBot="1" x14ac:dyDescent="0.25"/>
    <row r="24" spans="1:2" x14ac:dyDescent="0.2">
      <c r="A24" s="272" t="s">
        <v>20</v>
      </c>
      <c r="B24" s="273"/>
    </row>
    <row r="25" spans="1:2" ht="69" customHeight="1" x14ac:dyDescent="0.2">
      <c r="A25" s="267" t="s">
        <v>21</v>
      </c>
      <c r="B25" s="268"/>
    </row>
    <row r="27" spans="1:2" ht="57" customHeight="1" x14ac:dyDescent="0.2"/>
    <row r="29" spans="1:2" ht="15" customHeight="1" x14ac:dyDescent="0.2"/>
  </sheetData>
  <mergeCells count="8">
    <mergeCell ref="A1:B1"/>
    <mergeCell ref="A25:B25"/>
    <mergeCell ref="A20:B20"/>
    <mergeCell ref="A2:B2"/>
    <mergeCell ref="A3:B3"/>
    <mergeCell ref="A24:B24"/>
    <mergeCell ref="A22:B22"/>
    <mergeCell ref="A5:B8"/>
  </mergeCells>
  <phoneticPr fontId="7" type="noConversion"/>
  <pageMargins left="0.75000000000000011" right="0.75000000000000011" top="0.25979166666666664" bottom="0.71" header="0.51" footer="0.51"/>
  <pageSetup scale="86" orientation="landscape" r:id="rId1"/>
  <headerFooter alignWithMargins="0">
    <oddFooter>&amp;C&amp;K000000FB_Dév Auditoire-Budget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showWhiteSpace="0" view="pageLayout" zoomScaleNormal="90" workbookViewId="0">
      <selection activeCell="B4" sqref="B4:C4"/>
    </sheetView>
  </sheetViews>
  <sheetFormatPr baseColWidth="10" defaultColWidth="18.7109375" defaultRowHeight="13" x14ac:dyDescent="0.15"/>
  <cols>
    <col min="1" max="1" width="44.28515625" style="116" customWidth="1"/>
    <col min="2" max="2" width="30.140625" style="116" customWidth="1"/>
    <col min="3" max="3" width="21.85546875" style="116" customWidth="1"/>
    <col min="4" max="4" width="26.85546875" style="116" customWidth="1"/>
    <col min="5" max="16384" width="18.7109375" style="116"/>
  </cols>
  <sheetData>
    <row r="1" spans="1:5" ht="58.5" customHeight="1" thickBot="1" x14ac:dyDescent="0.25">
      <c r="A1" s="276" t="s">
        <v>22</v>
      </c>
      <c r="B1" s="277"/>
      <c r="C1" s="277"/>
    </row>
    <row r="2" spans="1:5" ht="21.75" customHeight="1" thickBot="1" x14ac:dyDescent="0.25">
      <c r="A2" s="280" t="s">
        <v>23</v>
      </c>
      <c r="B2" s="281"/>
      <c r="C2" s="282"/>
      <c r="D2" s="235"/>
      <c r="E2" s="235"/>
    </row>
    <row r="4" spans="1:5" ht="18" customHeight="1" x14ac:dyDescent="0.2">
      <c r="A4" s="252" t="s">
        <v>24</v>
      </c>
      <c r="B4" s="283"/>
      <c r="C4" s="284"/>
    </row>
    <row r="5" spans="1:5" ht="10.5" customHeight="1" x14ac:dyDescent="0.15"/>
    <row r="6" spans="1:5" ht="18" customHeight="1" x14ac:dyDescent="0.2">
      <c r="A6" s="252" t="s">
        <v>25</v>
      </c>
      <c r="B6" s="283"/>
      <c r="C6" s="284"/>
    </row>
    <row r="7" spans="1:5" ht="18" customHeight="1" x14ac:dyDescent="0.15">
      <c r="A7" s="252" t="s">
        <v>26</v>
      </c>
      <c r="B7" s="253"/>
      <c r="C7" s="254"/>
    </row>
    <row r="8" spans="1:5" ht="18" customHeight="1" x14ac:dyDescent="0.2">
      <c r="A8" s="252" t="s">
        <v>27</v>
      </c>
      <c r="B8" s="283"/>
      <c r="C8" s="284"/>
    </row>
    <row r="9" spans="1:5" ht="18" customHeight="1" x14ac:dyDescent="0.15">
      <c r="A9" s="35" t="s">
        <v>28</v>
      </c>
      <c r="B9" s="278"/>
      <c r="C9" s="279"/>
      <c r="D9" s="189"/>
    </row>
    <row r="10" spans="1:5" ht="18" customHeight="1" x14ac:dyDescent="0.15">
      <c r="A10" s="252" t="s">
        <v>29</v>
      </c>
      <c r="B10" s="278"/>
      <c r="C10" s="279"/>
      <c r="D10" s="189"/>
    </row>
    <row r="11" spans="1:5" ht="18" customHeight="1" x14ac:dyDescent="0.15">
      <c r="B11" s="278"/>
      <c r="C11" s="279"/>
      <c r="D11" s="189"/>
    </row>
    <row r="12" spans="1:5" ht="10.5" customHeight="1" x14ac:dyDescent="0.15"/>
    <row r="13" spans="1:5" ht="10.5" customHeight="1" x14ac:dyDescent="0.15"/>
    <row r="14" spans="1:5" ht="18" customHeight="1" x14ac:dyDescent="0.15">
      <c r="A14" s="255" t="s">
        <v>30</v>
      </c>
      <c r="B14" s="196" t="s">
        <v>31</v>
      </c>
      <c r="C14" s="196" t="s">
        <v>32</v>
      </c>
    </row>
    <row r="15" spans="1:5" x14ac:dyDescent="0.15">
      <c r="A15" s="255"/>
      <c r="B15" s="111" t="s">
        <v>33</v>
      </c>
      <c r="C15" s="111" t="s">
        <v>34</v>
      </c>
    </row>
    <row r="16" spans="1:5" ht="18" customHeight="1" x14ac:dyDescent="0.15">
      <c r="A16" s="35"/>
      <c r="B16" s="47"/>
      <c r="C16" s="47"/>
    </row>
    <row r="17" spans="1:3" ht="18" customHeight="1" x14ac:dyDescent="0.15">
      <c r="A17" s="35"/>
      <c r="B17" s="47"/>
      <c r="C17" s="47"/>
    </row>
    <row r="18" spans="1:3" ht="18" customHeight="1" x14ac:dyDescent="0.15">
      <c r="A18" s="35"/>
      <c r="B18" s="47"/>
      <c r="C18" s="47"/>
    </row>
    <row r="19" spans="1:3" ht="10.5" customHeight="1" x14ac:dyDescent="0.15"/>
    <row r="20" spans="1:3" ht="18" customHeight="1" x14ac:dyDescent="0.15">
      <c r="A20" s="255" t="s">
        <v>35</v>
      </c>
      <c r="B20" s="278"/>
      <c r="C20" s="279"/>
    </row>
    <row r="21" spans="1:3" ht="18" customHeight="1" x14ac:dyDescent="0.15">
      <c r="A21" s="255" t="s">
        <v>36</v>
      </c>
      <c r="B21" s="283"/>
      <c r="C21" s="291"/>
    </row>
    <row r="22" spans="1:3" ht="18" customHeight="1" x14ac:dyDescent="0.15">
      <c r="A22" s="255" t="s">
        <v>37</v>
      </c>
      <c r="B22" s="278"/>
      <c r="C22" s="279"/>
    </row>
    <row r="23" spans="1:3" ht="18" customHeight="1" x14ac:dyDescent="0.15">
      <c r="A23" s="255" t="s">
        <v>38</v>
      </c>
      <c r="B23" s="278"/>
      <c r="C23" s="279"/>
    </row>
    <row r="24" spans="1:3" ht="18" customHeight="1" x14ac:dyDescent="0.15">
      <c r="A24" s="285" t="s">
        <v>39</v>
      </c>
      <c r="B24" s="287"/>
      <c r="C24" s="288"/>
    </row>
    <row r="25" spans="1:3" ht="18" customHeight="1" x14ac:dyDescent="0.15">
      <c r="A25" s="286"/>
      <c r="B25" s="289"/>
      <c r="C25" s="290"/>
    </row>
  </sheetData>
  <sheetProtection selectLockedCells="1"/>
  <mergeCells count="14">
    <mergeCell ref="A24:A25"/>
    <mergeCell ref="B24:C25"/>
    <mergeCell ref="B21:C21"/>
    <mergeCell ref="B8:C8"/>
    <mergeCell ref="B9:C9"/>
    <mergeCell ref="B10:C10"/>
    <mergeCell ref="B11:C11"/>
    <mergeCell ref="B20:C20"/>
    <mergeCell ref="B22:C22"/>
    <mergeCell ref="A1:C1"/>
    <mergeCell ref="B23:C23"/>
    <mergeCell ref="A2:C2"/>
    <mergeCell ref="B4:C4"/>
    <mergeCell ref="B6:C6"/>
  </mergeCells>
  <phoneticPr fontId="0" type="noConversion"/>
  <printOptions horizontalCentered="1"/>
  <pageMargins left="0.75000000000000011" right="0.75000000000000011" top="0.26874999999999999" bottom="0.71" header="0.51" footer="0.51"/>
  <pageSetup scale="86" orientation="landscape" horizontalDpi="300" verticalDpi="300" r:id="rId1"/>
  <headerFooter alignWithMargins="0">
    <oddFooter>&amp;C&amp;K000000FB_Dév Auditoire-Budget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8D9D-56D9-47F5-B9AF-74085F12AB66}">
  <dimension ref="A1:G88"/>
  <sheetViews>
    <sheetView view="pageLayout" topLeftCell="A22" zoomScaleNormal="100" workbookViewId="0">
      <selection activeCell="A43" sqref="A43:F43"/>
    </sheetView>
  </sheetViews>
  <sheetFormatPr baseColWidth="10" defaultColWidth="27.7109375" defaultRowHeight="16" x14ac:dyDescent="0.2"/>
  <cols>
    <col min="1" max="1" width="10.7109375" customWidth="1"/>
    <col min="2" max="2" width="28.7109375" customWidth="1"/>
    <col min="3" max="3" width="25.42578125" customWidth="1"/>
    <col min="4" max="4" width="10.140625" customWidth="1"/>
    <col min="5" max="5" width="8.85546875" customWidth="1"/>
    <col min="6" max="6" width="19.140625" customWidth="1"/>
  </cols>
  <sheetData>
    <row r="1" spans="1:7" ht="49.5" customHeight="1" x14ac:dyDescent="0.2">
      <c r="A1" s="125"/>
      <c r="B1" s="125"/>
      <c r="C1" s="125"/>
      <c r="D1" s="125"/>
      <c r="E1" s="125"/>
      <c r="F1" s="125"/>
      <c r="G1" s="125"/>
    </row>
    <row r="2" spans="1:7" ht="15" customHeight="1" x14ac:dyDescent="0.2">
      <c r="A2" s="292" t="s">
        <v>40</v>
      </c>
      <c r="B2" s="292"/>
      <c r="C2" s="292"/>
      <c r="D2" s="292"/>
      <c r="E2" s="292"/>
      <c r="F2" s="292"/>
      <c r="G2" s="126"/>
    </row>
    <row r="3" spans="1:7" s="127" customFormat="1" ht="30" customHeight="1" x14ac:dyDescent="0.15">
      <c r="A3" s="293" t="s">
        <v>41</v>
      </c>
      <c r="B3" s="293"/>
      <c r="C3" s="293"/>
      <c r="D3" s="293"/>
      <c r="E3" s="293"/>
      <c r="F3" s="293"/>
    </row>
    <row r="4" spans="1:7" s="128" customFormat="1" x14ac:dyDescent="0.2">
      <c r="A4" s="294"/>
      <c r="B4" s="294"/>
      <c r="C4" s="294"/>
      <c r="D4" s="294"/>
      <c r="E4" s="295" t="s">
        <v>42</v>
      </c>
      <c r="F4" s="296"/>
    </row>
    <row r="5" spans="1:7" s="128" customFormat="1" ht="15.75" customHeight="1" x14ac:dyDescent="0.2">
      <c r="A5" s="297" t="s">
        <v>43</v>
      </c>
      <c r="B5" s="297"/>
      <c r="C5" s="297"/>
      <c r="D5" s="297"/>
      <c r="E5" s="298"/>
      <c r="F5" s="299"/>
    </row>
    <row r="6" spans="1:7" s="128" customFormat="1" ht="15.75" customHeight="1" x14ac:dyDescent="0.2">
      <c r="A6" s="301" t="s">
        <v>44</v>
      </c>
      <c r="B6" s="302"/>
      <c r="C6" s="302"/>
      <c r="D6" s="303"/>
      <c r="E6" s="298"/>
      <c r="F6" s="299"/>
    </row>
    <row r="7" spans="1:7" s="128" customFormat="1" ht="15.75" customHeight="1" x14ac:dyDescent="0.2">
      <c r="A7" s="297" t="s">
        <v>45</v>
      </c>
      <c r="B7" s="297"/>
      <c r="C7" s="297"/>
      <c r="D7" s="297"/>
      <c r="E7" s="298"/>
      <c r="F7" s="299"/>
    </row>
    <row r="8" spans="1:7" s="128" customFormat="1" ht="15.75" customHeight="1" x14ac:dyDescent="0.2">
      <c r="A8" s="297" t="s">
        <v>46</v>
      </c>
      <c r="B8" s="297"/>
      <c r="C8" s="297"/>
      <c r="D8" s="297"/>
      <c r="E8" s="298"/>
      <c r="F8" s="299"/>
    </row>
    <row r="9" spans="1:7" s="128" customFormat="1" ht="10.5" customHeight="1" x14ac:dyDescent="0.2">
      <c r="A9" s="129"/>
      <c r="B9" s="129"/>
      <c r="C9" s="129"/>
      <c r="D9" s="129"/>
      <c r="E9" s="129"/>
      <c r="F9" s="130"/>
    </row>
    <row r="10" spans="1:7" s="126" customFormat="1" ht="10.5" customHeight="1" x14ac:dyDescent="0.15">
      <c r="A10" s="300"/>
      <c r="B10" s="300"/>
      <c r="C10" s="300"/>
      <c r="D10" s="300"/>
      <c r="E10" s="300"/>
      <c r="F10" s="300"/>
      <c r="G10" s="125"/>
    </row>
    <row r="11" spans="1:7" s="126" customFormat="1" ht="40.5" customHeight="1" x14ac:dyDescent="0.15">
      <c r="A11" s="304" t="s">
        <v>47</v>
      </c>
      <c r="B11" s="305"/>
      <c r="C11" s="305"/>
      <c r="D11" s="305"/>
      <c r="E11" s="305"/>
      <c r="F11" s="306"/>
      <c r="G11" s="125"/>
    </row>
    <row r="12" spans="1:7" s="126" customFormat="1" ht="28.5" customHeight="1" x14ac:dyDescent="0.15">
      <c r="A12" s="131" t="s">
        <v>48</v>
      </c>
      <c r="B12" s="131"/>
      <c r="C12" s="131" t="s">
        <v>49</v>
      </c>
      <c r="D12" s="307" t="s">
        <v>50</v>
      </c>
      <c r="E12" s="308"/>
      <c r="F12" s="132" t="s">
        <v>51</v>
      </c>
      <c r="G12" s="125"/>
    </row>
    <row r="13" spans="1:7" s="126" customFormat="1" ht="15" customHeight="1" x14ac:dyDescent="0.15">
      <c r="A13" s="309" t="s">
        <v>52</v>
      </c>
      <c r="B13" s="310"/>
      <c r="C13" s="133"/>
      <c r="D13" s="311"/>
      <c r="E13" s="312"/>
      <c r="F13" s="134"/>
      <c r="G13" s="125"/>
    </row>
    <row r="14" spans="1:7" s="126" customFormat="1" ht="15" customHeight="1" x14ac:dyDescent="0.15">
      <c r="A14" s="309" t="s">
        <v>53</v>
      </c>
      <c r="B14" s="310"/>
      <c r="C14" s="133"/>
      <c r="D14" s="311"/>
      <c r="E14" s="312"/>
      <c r="F14" s="134"/>
      <c r="G14" s="125"/>
    </row>
    <row r="15" spans="1:7" s="126" customFormat="1" ht="15" customHeight="1" x14ac:dyDescent="0.15">
      <c r="A15" s="309" t="s">
        <v>54</v>
      </c>
      <c r="B15" s="310"/>
      <c r="C15" s="133"/>
      <c r="D15" s="311"/>
      <c r="E15" s="312"/>
      <c r="F15" s="134"/>
      <c r="G15" s="125"/>
    </row>
    <row r="16" spans="1:7" s="126" customFormat="1" ht="15" customHeight="1" x14ac:dyDescent="0.15">
      <c r="A16" s="309" t="s">
        <v>55</v>
      </c>
      <c r="B16" s="310"/>
      <c r="C16" s="133"/>
      <c r="D16" s="311"/>
      <c r="E16" s="312"/>
      <c r="F16" s="134"/>
      <c r="G16" s="125"/>
    </row>
    <row r="17" spans="1:7" s="126" customFormat="1" ht="15" customHeight="1" x14ac:dyDescent="0.15">
      <c r="A17" s="309" t="s">
        <v>56</v>
      </c>
      <c r="B17" s="310"/>
      <c r="C17" s="133"/>
      <c r="D17" s="311"/>
      <c r="E17" s="312"/>
      <c r="F17" s="134"/>
      <c r="G17" s="125"/>
    </row>
    <row r="18" spans="1:7" s="126" customFormat="1" ht="15" customHeight="1" x14ac:dyDescent="0.15">
      <c r="A18" s="309" t="s">
        <v>57</v>
      </c>
      <c r="B18" s="310"/>
      <c r="C18" s="133"/>
      <c r="D18" s="311"/>
      <c r="E18" s="312"/>
      <c r="F18" s="134"/>
      <c r="G18" s="125"/>
    </row>
    <row r="19" spans="1:7" s="126" customFormat="1" ht="15" customHeight="1" x14ac:dyDescent="0.15">
      <c r="A19" s="309" t="s">
        <v>58</v>
      </c>
      <c r="B19" s="310"/>
      <c r="C19" s="133"/>
      <c r="D19" s="311"/>
      <c r="E19" s="312"/>
      <c r="F19" s="134"/>
      <c r="G19" s="125"/>
    </row>
    <row r="20" spans="1:7" s="126" customFormat="1" ht="15" customHeight="1" x14ac:dyDescent="0.15">
      <c r="A20" s="309" t="s">
        <v>59</v>
      </c>
      <c r="B20" s="310"/>
      <c r="C20" s="133"/>
      <c r="D20" s="311"/>
      <c r="E20" s="312"/>
      <c r="F20" s="134"/>
      <c r="G20" s="125"/>
    </row>
    <row r="21" spans="1:7" s="126" customFormat="1" ht="15" customHeight="1" x14ac:dyDescent="0.15">
      <c r="A21" s="309" t="s">
        <v>60</v>
      </c>
      <c r="B21" s="310"/>
      <c r="C21" s="133"/>
      <c r="D21" s="311"/>
      <c r="E21" s="312"/>
      <c r="F21" s="134"/>
      <c r="G21" s="125"/>
    </row>
    <row r="22" spans="1:7" s="126" customFormat="1" ht="15" customHeight="1" x14ac:dyDescent="0.15">
      <c r="A22" s="309" t="s">
        <v>61</v>
      </c>
      <c r="B22" s="310"/>
      <c r="C22" s="133"/>
      <c r="D22" s="311"/>
      <c r="E22" s="312"/>
      <c r="F22" s="134"/>
      <c r="G22" s="125"/>
    </row>
    <row r="23" spans="1:7" s="126" customFormat="1" ht="15" customHeight="1" x14ac:dyDescent="0.15">
      <c r="A23" s="309" t="s">
        <v>62</v>
      </c>
      <c r="B23" s="310"/>
      <c r="C23" s="133"/>
      <c r="D23" s="311"/>
      <c r="E23" s="312"/>
      <c r="F23" s="134"/>
      <c r="G23" s="125"/>
    </row>
    <row r="24" spans="1:7" s="126" customFormat="1" ht="12.75" customHeight="1" x14ac:dyDescent="0.15">
      <c r="A24" s="316" t="s">
        <v>63</v>
      </c>
      <c r="B24" s="317"/>
      <c r="C24" s="317"/>
      <c r="D24" s="317"/>
      <c r="E24" s="318"/>
      <c r="F24" s="135">
        <f>SUM(F13:F23)</f>
        <v>0</v>
      </c>
      <c r="G24" s="125"/>
    </row>
    <row r="25" spans="1:7" s="126" customFormat="1" ht="12.75" customHeight="1" x14ac:dyDescent="0.15">
      <c r="A25" s="136"/>
      <c r="B25" s="136"/>
      <c r="C25" s="136"/>
      <c r="D25" s="136"/>
      <c r="E25" s="136"/>
      <c r="F25" s="137"/>
      <c r="G25" s="125"/>
    </row>
    <row r="26" spans="1:7" s="126" customFormat="1" ht="12.75" customHeight="1" x14ac:dyDescent="0.15">
      <c r="A26" s="138"/>
      <c r="B26" s="138"/>
      <c r="C26" s="138"/>
      <c r="D26" s="125"/>
      <c r="E26" s="125"/>
      <c r="F26" s="137"/>
      <c r="G26" s="125"/>
    </row>
    <row r="27" spans="1:7" s="126" customFormat="1" ht="12.75" customHeight="1" x14ac:dyDescent="0.15">
      <c r="A27" s="319" t="s">
        <v>64</v>
      </c>
      <c r="B27" s="320"/>
      <c r="C27" s="320"/>
      <c r="D27" s="320"/>
      <c r="E27" s="320"/>
      <c r="F27" s="321"/>
      <c r="G27" s="125"/>
    </row>
    <row r="28" spans="1:7" s="126" customFormat="1" ht="28.5" customHeight="1" x14ac:dyDescent="0.15">
      <c r="A28" s="322" t="s">
        <v>65</v>
      </c>
      <c r="B28" s="323"/>
      <c r="C28" s="323"/>
      <c r="D28" s="323"/>
      <c r="E28" s="323"/>
      <c r="F28" s="324"/>
      <c r="G28" s="125"/>
    </row>
    <row r="29" spans="1:7" s="126" customFormat="1" ht="13.25" customHeight="1" x14ac:dyDescent="0.15">
      <c r="A29" s="307" t="s">
        <v>66</v>
      </c>
      <c r="B29" s="308"/>
      <c r="C29" s="325" t="s">
        <v>49</v>
      </c>
      <c r="D29" s="326"/>
      <c r="E29" s="139"/>
      <c r="F29" s="132" t="s">
        <v>51</v>
      </c>
      <c r="G29" s="125"/>
    </row>
    <row r="30" spans="1:7" s="126" customFormat="1" ht="13" x14ac:dyDescent="0.15">
      <c r="A30" s="313"/>
      <c r="B30" s="314"/>
      <c r="C30" s="313"/>
      <c r="D30" s="315"/>
      <c r="E30" s="156"/>
      <c r="F30" s="140"/>
      <c r="G30" s="125"/>
    </row>
    <row r="31" spans="1:7" s="126" customFormat="1" ht="13" x14ac:dyDescent="0.15">
      <c r="A31" s="313"/>
      <c r="B31" s="314"/>
      <c r="C31" s="313"/>
      <c r="D31" s="315"/>
      <c r="E31" s="156"/>
      <c r="F31" s="140"/>
      <c r="G31" s="125"/>
    </row>
    <row r="32" spans="1:7" s="142" customFormat="1" ht="13" x14ac:dyDescent="0.15">
      <c r="A32" s="313"/>
      <c r="B32" s="314"/>
      <c r="C32" s="313"/>
      <c r="D32" s="315"/>
      <c r="E32" s="156"/>
      <c r="F32" s="140"/>
      <c r="G32" s="141"/>
    </row>
    <row r="33" spans="1:7" s="126" customFormat="1" ht="13" x14ac:dyDescent="0.15">
      <c r="A33" s="313"/>
      <c r="B33" s="314"/>
      <c r="C33" s="313"/>
      <c r="D33" s="315"/>
      <c r="E33" s="156"/>
      <c r="F33" s="140"/>
      <c r="G33" s="125"/>
    </row>
    <row r="34" spans="1:7" s="126" customFormat="1" ht="13" x14ac:dyDescent="0.15">
      <c r="A34" s="313"/>
      <c r="B34" s="314"/>
      <c r="C34" s="313"/>
      <c r="D34" s="315"/>
      <c r="E34" s="156"/>
      <c r="F34" s="140"/>
      <c r="G34" s="125"/>
    </row>
    <row r="35" spans="1:7" s="126" customFormat="1" ht="13" x14ac:dyDescent="0.15">
      <c r="A35" s="327" t="s">
        <v>63</v>
      </c>
      <c r="B35" s="328"/>
      <c r="C35" s="328"/>
      <c r="D35" s="328"/>
      <c r="E35" s="329"/>
      <c r="F35" s="135">
        <f>SUM(F30:F34)</f>
        <v>0</v>
      </c>
      <c r="G35" s="125"/>
    </row>
    <row r="36" spans="1:7" s="126" customFormat="1" ht="13" x14ac:dyDescent="0.15">
      <c r="A36" s="143"/>
      <c r="B36" s="143"/>
      <c r="C36" s="144"/>
      <c r="D36" s="144"/>
      <c r="E36" s="144"/>
      <c r="F36" s="137"/>
      <c r="G36" s="125"/>
    </row>
    <row r="37" spans="1:7" s="126" customFormat="1" ht="12.75" customHeight="1" x14ac:dyDescent="0.15">
      <c r="A37" s="141"/>
      <c r="B37" s="125"/>
      <c r="C37" s="125"/>
      <c r="D37" s="125"/>
      <c r="E37" s="125"/>
      <c r="F37" s="125"/>
      <c r="G37" s="125"/>
    </row>
    <row r="38" spans="1:7" s="126" customFormat="1" ht="12.75" customHeight="1" x14ac:dyDescent="0.2">
      <c r="A38" s="145" t="s">
        <v>67</v>
      </c>
      <c r="B38" s="145"/>
      <c r="C38" s="145"/>
      <c r="D38" s="145"/>
      <c r="E38" s="145"/>
      <c r="F38" s="145"/>
      <c r="G38" s="125"/>
    </row>
    <row r="39" spans="1:7" s="126" customFormat="1" ht="12.75" customHeight="1" x14ac:dyDescent="0.15">
      <c r="A39" s="146"/>
      <c r="B39" s="146"/>
      <c r="C39" s="146"/>
      <c r="D39" s="146"/>
      <c r="E39" s="146"/>
      <c r="F39" s="146"/>
      <c r="G39" s="125"/>
    </row>
    <row r="40" spans="1:7" s="126" customFormat="1" ht="26.25" customHeight="1" thickBot="1" x14ac:dyDescent="0.2">
      <c r="A40" s="125"/>
      <c r="B40" s="125"/>
      <c r="C40" s="125"/>
      <c r="D40" s="125"/>
      <c r="E40" s="125"/>
      <c r="F40" s="125"/>
      <c r="G40" s="125"/>
    </row>
    <row r="41" spans="1:7" s="126" customFormat="1" ht="12.75" customHeight="1" x14ac:dyDescent="0.15">
      <c r="A41" s="147" t="s">
        <v>68</v>
      </c>
      <c r="B41" s="147"/>
      <c r="C41" s="148"/>
      <c r="D41" s="147" t="s">
        <v>69</v>
      </c>
      <c r="E41" s="149"/>
      <c r="F41" s="125"/>
      <c r="G41" s="125"/>
    </row>
    <row r="42" spans="1:7" s="126" customFormat="1" ht="12.75" customHeight="1" x14ac:dyDescent="0.15">
      <c r="A42" s="149"/>
      <c r="B42" s="149"/>
      <c r="C42" s="148"/>
      <c r="D42" s="149"/>
      <c r="E42" s="149"/>
      <c r="F42" s="125"/>
      <c r="G42" s="125"/>
    </row>
    <row r="43" spans="1:7" s="126" customFormat="1" ht="35.5" customHeight="1" x14ac:dyDescent="0.2">
      <c r="A43" s="330"/>
      <c r="B43" s="330"/>
      <c r="C43" s="330"/>
      <c r="D43" s="330"/>
      <c r="E43" s="330"/>
      <c r="F43" s="330"/>
      <c r="G43" s="125"/>
    </row>
    <row r="44" spans="1:7" s="126" customFormat="1" ht="7.25" customHeight="1" x14ac:dyDescent="0.15">
      <c r="A44" s="157"/>
      <c r="B44" s="157"/>
      <c r="C44" s="157"/>
      <c r="D44" s="157"/>
      <c r="E44" s="157"/>
      <c r="F44" s="157"/>
      <c r="G44" s="125"/>
    </row>
    <row r="45" spans="1:7" s="152" customFormat="1" ht="12.75" customHeight="1" x14ac:dyDescent="0.15">
      <c r="A45" s="150"/>
      <c r="B45" s="151"/>
      <c r="C45" s="151"/>
      <c r="D45" s="151"/>
      <c r="E45" s="151"/>
      <c r="F45" s="151"/>
      <c r="G45" s="146"/>
    </row>
    <row r="46" spans="1:7" s="126" customFormat="1" ht="5.5" customHeight="1" x14ac:dyDescent="0.15">
      <c r="A46" s="153"/>
      <c r="B46" s="153"/>
      <c r="C46" s="153"/>
      <c r="D46" s="153"/>
      <c r="E46" s="153"/>
      <c r="F46" s="153"/>
      <c r="G46" s="125"/>
    </row>
    <row r="47" spans="1:7" s="126" customFormat="1" ht="6.5" customHeight="1" x14ac:dyDescent="0.15">
      <c r="A47" s="153"/>
      <c r="B47" s="153"/>
      <c r="C47" s="153"/>
      <c r="D47" s="153"/>
      <c r="E47" s="153"/>
      <c r="F47" s="153"/>
      <c r="G47" s="125"/>
    </row>
    <row r="48" spans="1:7" s="126" customFormat="1" ht="27" customHeight="1" x14ac:dyDescent="0.15">
      <c r="A48" s="331"/>
      <c r="B48" s="331"/>
      <c r="C48" s="331"/>
      <c r="D48" s="331"/>
      <c r="E48" s="331"/>
      <c r="F48" s="331"/>
      <c r="G48" s="125"/>
    </row>
    <row r="49" spans="1:7" s="126" customFormat="1" ht="13" x14ac:dyDescent="0.15">
      <c r="A49" s="125"/>
      <c r="B49" s="125"/>
      <c r="C49" s="125"/>
      <c r="D49" s="125"/>
      <c r="E49" s="125"/>
      <c r="F49" s="125"/>
      <c r="G49" s="125"/>
    </row>
    <row r="50" spans="1:7" s="126" customFormat="1" ht="13" x14ac:dyDescent="0.15">
      <c r="A50" s="125"/>
      <c r="B50" s="125"/>
      <c r="C50" s="125"/>
      <c r="D50" s="125"/>
      <c r="E50" s="125"/>
      <c r="F50" s="125"/>
      <c r="G50" s="125"/>
    </row>
    <row r="51" spans="1:7" s="126" customFormat="1" ht="13" x14ac:dyDescent="0.15">
      <c r="A51" s="154"/>
      <c r="B51" s="125"/>
      <c r="C51" s="125"/>
      <c r="D51" s="125"/>
      <c r="E51" s="125"/>
      <c r="F51" s="125"/>
      <c r="G51" s="125"/>
    </row>
    <row r="52" spans="1:7" s="126" customFormat="1" ht="13" x14ac:dyDescent="0.15">
      <c r="A52" s="125"/>
      <c r="B52" s="125"/>
      <c r="C52" s="125"/>
      <c r="D52" s="125"/>
      <c r="E52" s="125"/>
      <c r="F52" s="125"/>
      <c r="G52" s="125"/>
    </row>
    <row r="53" spans="1:7" s="126" customFormat="1" ht="13" x14ac:dyDescent="0.15">
      <c r="A53" s="125"/>
      <c r="B53" s="125"/>
      <c r="C53" s="125"/>
      <c r="D53" s="125"/>
      <c r="E53" s="125"/>
      <c r="F53" s="125"/>
      <c r="G53" s="125"/>
    </row>
    <row r="54" spans="1:7" s="126" customFormat="1" ht="13" x14ac:dyDescent="0.15">
      <c r="A54" s="125"/>
      <c r="B54" s="125"/>
      <c r="C54" s="125"/>
      <c r="D54" s="125"/>
      <c r="E54" s="125"/>
      <c r="F54" s="125"/>
      <c r="G54" s="125"/>
    </row>
    <row r="55" spans="1:7" s="126" customFormat="1" ht="13" x14ac:dyDescent="0.15">
      <c r="A55" s="125"/>
      <c r="B55" s="125"/>
      <c r="C55" s="125"/>
      <c r="D55" s="125"/>
      <c r="E55" s="125"/>
      <c r="F55" s="125"/>
      <c r="G55" s="125"/>
    </row>
    <row r="56" spans="1:7" s="126" customFormat="1" ht="13" x14ac:dyDescent="0.15">
      <c r="A56" s="125"/>
      <c r="B56" s="125"/>
      <c r="C56" s="125"/>
      <c r="D56" s="125"/>
      <c r="E56" s="125"/>
      <c r="F56" s="125"/>
      <c r="G56" s="125"/>
    </row>
    <row r="57" spans="1:7" s="126" customFormat="1" ht="13" x14ac:dyDescent="0.15">
      <c r="A57" s="125"/>
      <c r="B57" s="125"/>
      <c r="C57" s="125"/>
      <c r="D57" s="125"/>
      <c r="E57" s="125"/>
      <c r="F57" s="125"/>
      <c r="G57" s="125"/>
    </row>
    <row r="58" spans="1:7" s="126" customFormat="1" ht="13" x14ac:dyDescent="0.15">
      <c r="A58" s="125"/>
      <c r="B58" s="125"/>
      <c r="C58" s="125"/>
      <c r="D58" s="125"/>
      <c r="E58" s="125"/>
      <c r="F58" s="125"/>
      <c r="G58" s="125"/>
    </row>
    <row r="59" spans="1:7" s="126" customFormat="1" ht="13" x14ac:dyDescent="0.15">
      <c r="A59" s="125"/>
      <c r="B59" s="125"/>
      <c r="C59" s="125"/>
      <c r="D59" s="125"/>
      <c r="E59" s="125"/>
      <c r="F59" s="125"/>
      <c r="G59" s="125"/>
    </row>
    <row r="60" spans="1:7" s="126" customFormat="1" ht="13" x14ac:dyDescent="0.15">
      <c r="A60" s="125"/>
      <c r="B60" s="125"/>
      <c r="C60" s="125"/>
      <c r="D60" s="125"/>
      <c r="E60" s="125"/>
      <c r="F60" s="125"/>
      <c r="G60" s="125"/>
    </row>
    <row r="61" spans="1:7" s="126" customFormat="1" ht="13" x14ac:dyDescent="0.15">
      <c r="A61" s="125"/>
      <c r="B61" s="125"/>
      <c r="C61" s="125"/>
      <c r="D61" s="125"/>
      <c r="E61" s="125"/>
      <c r="F61" s="125"/>
      <c r="G61" s="125"/>
    </row>
    <row r="62" spans="1:7" s="126" customFormat="1" ht="13" x14ac:dyDescent="0.15">
      <c r="A62" s="125"/>
      <c r="B62" s="125"/>
      <c r="C62" s="125"/>
      <c r="D62" s="125"/>
      <c r="E62" s="125"/>
      <c r="F62" s="125"/>
      <c r="G62" s="125"/>
    </row>
    <row r="63" spans="1:7" s="126" customFormat="1" ht="13" x14ac:dyDescent="0.15">
      <c r="A63" s="125"/>
      <c r="B63" s="125"/>
      <c r="C63" s="125"/>
      <c r="D63" s="125"/>
      <c r="E63" s="125"/>
      <c r="F63" s="125"/>
      <c r="G63" s="125"/>
    </row>
    <row r="64" spans="1:7" s="126" customFormat="1" ht="13" x14ac:dyDescent="0.15">
      <c r="A64" s="125"/>
      <c r="B64" s="125"/>
      <c r="C64" s="125"/>
      <c r="D64" s="125"/>
      <c r="E64" s="125"/>
      <c r="F64" s="125"/>
      <c r="G64" s="125"/>
    </row>
    <row r="65" spans="1:7" s="126" customFormat="1" ht="13" x14ac:dyDescent="0.15">
      <c r="A65" s="125"/>
      <c r="B65" s="125"/>
      <c r="C65" s="125"/>
      <c r="D65" s="125"/>
      <c r="E65" s="125"/>
      <c r="F65" s="125"/>
      <c r="G65" s="125"/>
    </row>
    <row r="66" spans="1:7" s="126" customFormat="1" ht="13" x14ac:dyDescent="0.15">
      <c r="A66" s="125"/>
      <c r="B66" s="125"/>
      <c r="C66" s="125"/>
      <c r="D66" s="125"/>
      <c r="E66" s="125"/>
      <c r="F66" s="125"/>
      <c r="G66" s="125"/>
    </row>
    <row r="67" spans="1:7" s="126" customFormat="1" ht="13" x14ac:dyDescent="0.15">
      <c r="A67" s="125"/>
      <c r="B67" s="125"/>
      <c r="C67" s="125"/>
      <c r="D67" s="125"/>
      <c r="E67" s="125"/>
      <c r="F67" s="125"/>
      <c r="G67" s="125"/>
    </row>
    <row r="78" spans="1:7" s="126" customFormat="1" hidden="1" x14ac:dyDescent="0.2">
      <c r="A78"/>
      <c r="B78"/>
      <c r="C78" s="155" t="s">
        <v>52</v>
      </c>
      <c r="D78" s="126" t="s">
        <v>70</v>
      </c>
      <c r="E78"/>
      <c r="F78"/>
      <c r="G78"/>
    </row>
    <row r="79" spans="1:7" s="126" customFormat="1" hidden="1" x14ac:dyDescent="0.2">
      <c r="A79"/>
      <c r="B79"/>
      <c r="C79" s="155" t="s">
        <v>53</v>
      </c>
      <c r="D79" s="126" t="s">
        <v>71</v>
      </c>
      <c r="E79"/>
      <c r="F79"/>
      <c r="G79"/>
    </row>
    <row r="80" spans="1:7" s="126" customFormat="1" hidden="1" x14ac:dyDescent="0.2">
      <c r="A80"/>
      <c r="B80"/>
      <c r="C80" s="155" t="s">
        <v>72</v>
      </c>
      <c r="E80"/>
      <c r="F80"/>
      <c r="G80"/>
    </row>
    <row r="81" spans="1:7" s="126" customFormat="1" hidden="1" x14ac:dyDescent="0.2">
      <c r="A81"/>
      <c r="B81"/>
      <c r="C81" s="155" t="s">
        <v>73</v>
      </c>
      <c r="E81"/>
      <c r="F81"/>
      <c r="G81"/>
    </row>
    <row r="82" spans="1:7" s="126" customFormat="1" hidden="1" x14ac:dyDescent="0.2">
      <c r="A82"/>
      <c r="B82"/>
      <c r="C82" s="155" t="s">
        <v>74</v>
      </c>
      <c r="E82"/>
      <c r="F82"/>
      <c r="G82"/>
    </row>
    <row r="83" spans="1:7" s="126" customFormat="1" hidden="1" x14ac:dyDescent="0.2">
      <c r="A83"/>
      <c r="B83"/>
      <c r="C83" s="155" t="s">
        <v>75</v>
      </c>
      <c r="E83"/>
      <c r="F83"/>
      <c r="G83"/>
    </row>
    <row r="84" spans="1:7" s="126" customFormat="1" hidden="1" x14ac:dyDescent="0.2">
      <c r="A84"/>
      <c r="B84"/>
      <c r="C84" s="155" t="s">
        <v>76</v>
      </c>
      <c r="E84"/>
      <c r="F84"/>
      <c r="G84"/>
    </row>
    <row r="85" spans="1:7" s="126" customFormat="1" hidden="1" x14ac:dyDescent="0.2">
      <c r="A85"/>
      <c r="B85"/>
      <c r="C85" s="155" t="s">
        <v>77</v>
      </c>
      <c r="E85"/>
      <c r="F85"/>
      <c r="G85"/>
    </row>
    <row r="86" spans="1:7" s="126" customFormat="1" hidden="1" x14ac:dyDescent="0.2">
      <c r="A86"/>
      <c r="B86"/>
      <c r="C86" s="155" t="s">
        <v>78</v>
      </c>
      <c r="E86"/>
      <c r="F86"/>
      <c r="G86"/>
    </row>
    <row r="87" spans="1:7" s="126" customFormat="1" hidden="1" x14ac:dyDescent="0.2">
      <c r="A87"/>
      <c r="B87"/>
      <c r="C87" s="155" t="s">
        <v>79</v>
      </c>
      <c r="E87"/>
      <c r="F87"/>
      <c r="G87"/>
    </row>
    <row r="88" spans="1:7" s="126" customFormat="1" x14ac:dyDescent="0.2">
      <c r="A88"/>
      <c r="B88"/>
      <c r="E88"/>
      <c r="F88"/>
      <c r="G88"/>
    </row>
  </sheetData>
  <mergeCells count="55">
    <mergeCell ref="A34:B34"/>
    <mergeCell ref="C34:D34"/>
    <mergeCell ref="A35:E35"/>
    <mergeCell ref="A43:F43"/>
    <mergeCell ref="A48:F48"/>
    <mergeCell ref="A31:B31"/>
    <mergeCell ref="C31:D31"/>
    <mergeCell ref="A32:B32"/>
    <mergeCell ref="C32:D32"/>
    <mergeCell ref="A33:B33"/>
    <mergeCell ref="C33:D33"/>
    <mergeCell ref="A30:B30"/>
    <mergeCell ref="C30:D30"/>
    <mergeCell ref="A21:B21"/>
    <mergeCell ref="D21:E21"/>
    <mergeCell ref="A22:B22"/>
    <mergeCell ref="D22:E22"/>
    <mergeCell ref="A23:B23"/>
    <mergeCell ref="D23:E23"/>
    <mergeCell ref="A24:E24"/>
    <mergeCell ref="A27:F27"/>
    <mergeCell ref="A28:F28"/>
    <mergeCell ref="A29:B29"/>
    <mergeCell ref="C29:D29"/>
    <mergeCell ref="A18:B18"/>
    <mergeCell ref="D18:E18"/>
    <mergeCell ref="A19:B19"/>
    <mergeCell ref="D19:E19"/>
    <mergeCell ref="A20:B20"/>
    <mergeCell ref="D20:E20"/>
    <mergeCell ref="A15:B15"/>
    <mergeCell ref="D15:E15"/>
    <mergeCell ref="A16:B16"/>
    <mergeCell ref="D16:E16"/>
    <mergeCell ref="A17:B17"/>
    <mergeCell ref="D17:E17"/>
    <mergeCell ref="A11:F11"/>
    <mergeCell ref="D12:E12"/>
    <mergeCell ref="A13:B13"/>
    <mergeCell ref="D13:E13"/>
    <mergeCell ref="A14:B14"/>
    <mergeCell ref="D14:E14"/>
    <mergeCell ref="A10:F10"/>
    <mergeCell ref="A6:D6"/>
    <mergeCell ref="E6:F6"/>
    <mergeCell ref="A7:D7"/>
    <mergeCell ref="E7:F7"/>
    <mergeCell ref="A8:D8"/>
    <mergeCell ref="E8:F8"/>
    <mergeCell ref="A2:F2"/>
    <mergeCell ref="A3:F3"/>
    <mergeCell ref="A4:D4"/>
    <mergeCell ref="E4:F4"/>
    <mergeCell ref="A5:D5"/>
    <mergeCell ref="E5:F5"/>
  </mergeCells>
  <pageMargins left="0.70866141732283472" right="0.70866141732283472" top="0.74803149606299213" bottom="0.74803149606299213" header="0.31496062992125984" footer="0.31496062992125984"/>
  <pageSetup scale="83" orientation="landscape" r:id="rId1"/>
  <headerFooter>
    <oddFooter>&amp;CFB_Dév auditoire-Budget</oddFooter>
  </headerFooter>
  <rowBreaks count="1" manualBreakCount="1">
    <brk id="2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view="pageLayout" topLeftCell="C1" zoomScaleNormal="80" workbookViewId="0">
      <selection activeCell="O26" sqref="O26"/>
    </sheetView>
  </sheetViews>
  <sheetFormatPr baseColWidth="10" defaultColWidth="8.7109375" defaultRowHeight="13" x14ac:dyDescent="0.15"/>
  <cols>
    <col min="1" max="1" width="9.5703125" style="15" customWidth="1"/>
    <col min="2" max="2" width="53.7109375" style="3" customWidth="1"/>
    <col min="3" max="3" width="18.85546875" style="22" customWidth="1"/>
    <col min="4" max="4" width="13.5703125" style="3" customWidth="1"/>
    <col min="5" max="5" width="3.28515625" style="3" customWidth="1"/>
    <col min="6" max="6" width="8.85546875" style="29" customWidth="1"/>
    <col min="7" max="7" width="3" style="3" customWidth="1"/>
    <col min="8" max="8" width="2.28515625" style="3" customWidth="1"/>
    <col min="9" max="9" width="3" style="3" customWidth="1"/>
    <col min="10" max="10" width="12.85546875" style="3" customWidth="1"/>
    <col min="11" max="11" width="13.28515625" style="3" customWidth="1"/>
    <col min="12" max="12" width="12.5703125" style="3" customWidth="1"/>
    <col min="13" max="13" width="8.7109375" style="3"/>
    <col min="14" max="14" width="16" style="3" customWidth="1"/>
    <col min="15" max="15" width="16.28515625" style="3" customWidth="1"/>
    <col min="16" max="16" width="12.5703125" style="3" customWidth="1"/>
    <col min="17" max="16384" width="8.7109375" style="3"/>
  </cols>
  <sheetData>
    <row r="1" spans="1:16" ht="35.25" customHeight="1" x14ac:dyDescent="0.15">
      <c r="A1" s="83" t="s">
        <v>80</v>
      </c>
      <c r="B1" s="84" t="s">
        <v>81</v>
      </c>
      <c r="C1" s="99" t="s">
        <v>82</v>
      </c>
      <c r="D1" s="85" t="s">
        <v>63</v>
      </c>
      <c r="I1" s="73"/>
      <c r="J1" s="100" t="s">
        <v>83</v>
      </c>
      <c r="K1" s="102" t="s">
        <v>83</v>
      </c>
      <c r="L1" s="334" t="s">
        <v>63</v>
      </c>
      <c r="N1" s="102" t="s">
        <v>84</v>
      </c>
      <c r="O1" s="102" t="s">
        <v>85</v>
      </c>
      <c r="P1" s="334" t="s">
        <v>63</v>
      </c>
    </row>
    <row r="2" spans="1:16" ht="14" customHeight="1" x14ac:dyDescent="0.15">
      <c r="A2" s="83"/>
      <c r="B2" s="84"/>
      <c r="C2" s="86"/>
      <c r="D2" s="85"/>
      <c r="I2" s="73"/>
      <c r="J2" s="101" t="s">
        <v>86</v>
      </c>
      <c r="K2" s="101" t="s">
        <v>87</v>
      </c>
      <c r="L2" s="335"/>
      <c r="N2" s="101" t="s">
        <v>88</v>
      </c>
      <c r="O2" s="101" t="s">
        <v>89</v>
      </c>
      <c r="P2" s="335"/>
    </row>
    <row r="3" spans="1:16" x14ac:dyDescent="0.15">
      <c r="A3" s="12"/>
      <c r="B3" s="11"/>
      <c r="C3" s="26"/>
      <c r="D3" s="13"/>
      <c r="I3" s="74"/>
      <c r="J3" s="60"/>
      <c r="K3" s="54"/>
      <c r="L3" s="54"/>
      <c r="N3" s="60"/>
      <c r="O3" s="54"/>
      <c r="P3" s="54"/>
    </row>
    <row r="4" spans="1:16" x14ac:dyDescent="0.15">
      <c r="A4" s="41" t="s">
        <v>90</v>
      </c>
      <c r="B4" s="98" t="s">
        <v>91</v>
      </c>
      <c r="C4" s="93">
        <f>'Dév de l''auditoire &amp; Gen'!L17</f>
        <v>0</v>
      </c>
      <c r="D4" s="58">
        <f>SUM(C4:C4)</f>
        <v>0</v>
      </c>
      <c r="I4" s="75"/>
      <c r="J4" s="58">
        <f>SUMIFS('Dév de l''auditoire &amp; Gen'!L7:L16,'Dév de l''auditoire &amp; Gen'!M7:M16,"Oui")</f>
        <v>0</v>
      </c>
      <c r="K4" s="58">
        <f>SUMIFS('Dév de l''auditoire &amp; Gen'!L7:L16,'Dév de l''auditoire &amp; Gen'!M7:M16,"Non")</f>
        <v>0</v>
      </c>
      <c r="L4" s="58">
        <f>SUM(J4:K4)</f>
        <v>0</v>
      </c>
      <c r="N4" s="58">
        <f>SUMIFS('Dév de l''auditoire &amp; Gen'!L7:L16,'Dév de l''auditoire &amp; Gen'!N7:N16,"Oui")</f>
        <v>0</v>
      </c>
      <c r="O4" s="58">
        <f>SUMIFS('Dév de l''auditoire &amp; Gen'!L7:L16,'Dév de l''auditoire &amp; Gen'!N7:N16,"Non")</f>
        <v>0</v>
      </c>
      <c r="P4" s="58">
        <f>SUM(N4:O4)</f>
        <v>0</v>
      </c>
    </row>
    <row r="5" spans="1:16" x14ac:dyDescent="0.15">
      <c r="A5" s="14" t="s">
        <v>92</v>
      </c>
      <c r="B5" s="34" t="s">
        <v>93</v>
      </c>
      <c r="C5" s="94">
        <f>'Dév de l''auditoire &amp; Gen'!L27</f>
        <v>0</v>
      </c>
      <c r="D5" s="58">
        <f>SUM(C5:C5)</f>
        <v>0</v>
      </c>
      <c r="I5" s="75"/>
      <c r="J5" s="58">
        <f>SUMIFS('Dév de l''auditoire &amp; Gen'!L22:L26,'Dév de l''auditoire &amp; Gen'!M22:M26,"Oui")</f>
        <v>0</v>
      </c>
      <c r="K5" s="58">
        <f>SUMIFS('Dév de l''auditoire &amp; Gen'!L22:L26,'Dév de l''auditoire &amp; Gen'!M22:M26,"Non")</f>
        <v>0</v>
      </c>
      <c r="L5" s="58">
        <f>SUM(J5:K5)</f>
        <v>0</v>
      </c>
      <c r="N5" s="58">
        <f>SUMIFS('Dév de l''auditoire &amp; Gen'!L22:L26,'Dév de l''auditoire &amp; Gen'!N22:N26,"Oui")</f>
        <v>0</v>
      </c>
      <c r="O5" s="58">
        <f>SUMIFS('Dév de l''auditoire &amp; Gen'!L22:L26,'Dév de l''auditoire &amp; Gen'!N22:N26,"Non")</f>
        <v>0</v>
      </c>
      <c r="P5" s="58">
        <f>SUM(N5:O5)</f>
        <v>0</v>
      </c>
    </row>
    <row r="6" spans="1:16" x14ac:dyDescent="0.15">
      <c r="A6" s="14" t="s">
        <v>94</v>
      </c>
      <c r="B6" s="7" t="s">
        <v>95</v>
      </c>
      <c r="C6" s="95">
        <f>'Dév de l''auditoire &amp; Gen'!L44</f>
        <v>0</v>
      </c>
      <c r="D6" s="58">
        <f>SUM(C6:C6)</f>
        <v>0</v>
      </c>
      <c r="I6" s="75"/>
      <c r="J6" s="58">
        <f>SUMIFS('Dév de l''auditoire &amp; Gen'!L32:L43,'Dév de l''auditoire &amp; Gen'!M32:M43,"Oui")</f>
        <v>0</v>
      </c>
      <c r="K6" s="58">
        <f>SUMIFS('Dév de l''auditoire &amp; Gen'!L32:L43,'Dév de l''auditoire &amp; Gen'!M32:M43,"Non")</f>
        <v>0</v>
      </c>
      <c r="L6" s="58">
        <f>SUM(J6:K6)</f>
        <v>0</v>
      </c>
      <c r="N6" s="58">
        <f>SUMIFS('Dév de l''auditoire &amp; Gen'!L32:L43,'Dév de l''auditoire &amp; Gen'!N32:N43,"Oui")</f>
        <v>0</v>
      </c>
      <c r="O6" s="58">
        <f>SUMIFS('Dév de l''auditoire &amp; Gen'!L32:L43,'Dév de l''auditoire &amp; Gen'!N32:N43,"Non")</f>
        <v>0</v>
      </c>
      <c r="P6" s="58">
        <f>SUM(N6:O6)</f>
        <v>0</v>
      </c>
    </row>
    <row r="7" spans="1:16" ht="14" thickBot="1" x14ac:dyDescent="0.2">
      <c r="A7" s="14" t="s">
        <v>96</v>
      </c>
      <c r="B7" s="63" t="s">
        <v>97</v>
      </c>
      <c r="C7" s="96">
        <f>'Dév de l''auditoire &amp; Gen'!L54</f>
        <v>0</v>
      </c>
      <c r="D7" s="65">
        <f>SUM(C7:C7)</f>
        <v>0</v>
      </c>
      <c r="I7" s="75"/>
      <c r="J7" s="65">
        <f>SUMIFS('Dév de l''auditoire &amp; Gen'!L48:L53,'Dév de l''auditoire &amp; Gen'!M48:M53,"Oui")</f>
        <v>0</v>
      </c>
      <c r="K7" s="65">
        <f>SUMIFS('Dév de l''auditoire &amp; Gen'!L48:L53,'Dév de l''auditoire &amp; Gen'!M48:M53,"Non")</f>
        <v>0</v>
      </c>
      <c r="L7" s="65">
        <f>SUM(J7:K7)</f>
        <v>0</v>
      </c>
      <c r="N7" s="65">
        <f>SUMIFS('Dév de l''auditoire &amp; Gen'!L48:L53,'Dév de l''auditoire &amp; Gen'!N48:N53,"Oui")</f>
        <v>0</v>
      </c>
      <c r="O7" s="65">
        <f>SUMIFS('Dév de l''auditoire &amp; Gen'!L48:L53,'Dév de l''auditoire &amp; Gen'!N48:N53,"Non")</f>
        <v>0</v>
      </c>
      <c r="P7" s="65">
        <f>SUM(N7:O7)</f>
        <v>0</v>
      </c>
    </row>
    <row r="8" spans="1:16" s="27" customFormat="1" ht="14" x14ac:dyDescent="0.15">
      <c r="A8" s="42"/>
      <c r="B8" s="61" t="s">
        <v>98</v>
      </c>
      <c r="C8" s="62">
        <f>SUM(C4:C7)</f>
        <v>0</v>
      </c>
      <c r="D8" s="62">
        <f>SUM(D4:D7)</f>
        <v>0</v>
      </c>
      <c r="I8" s="76"/>
      <c r="J8" s="62">
        <f>SUM(J4:J7)</f>
        <v>0</v>
      </c>
      <c r="K8" s="62">
        <f>SUM(K4:K7)</f>
        <v>0</v>
      </c>
      <c r="L8" s="62">
        <f>SUM(L4:L7)</f>
        <v>0</v>
      </c>
      <c r="N8" s="62">
        <f>SUM(N4:N7)</f>
        <v>0</v>
      </c>
      <c r="O8" s="62">
        <f>SUM(O4:O7)</f>
        <v>0</v>
      </c>
      <c r="P8" s="62">
        <f>SUM(P4:P7)</f>
        <v>0</v>
      </c>
    </row>
    <row r="9" spans="1:16" s="27" customFormat="1" ht="14" x14ac:dyDescent="0.15">
      <c r="A9" s="42"/>
      <c r="B9" s="43"/>
      <c r="C9" s="57"/>
      <c r="D9" s="57"/>
      <c r="I9" s="77"/>
      <c r="J9" s="62"/>
      <c r="K9" s="121"/>
      <c r="L9" s="121"/>
      <c r="N9" s="57"/>
      <c r="O9" s="55"/>
      <c r="P9" s="55"/>
    </row>
    <row r="10" spans="1:16" s="27" customFormat="1" ht="14" x14ac:dyDescent="0.15">
      <c r="A10" s="14" t="s">
        <v>99</v>
      </c>
      <c r="B10" s="7" t="s">
        <v>100</v>
      </c>
      <c r="C10" s="53">
        <f>'Dév de l''auditoire &amp; Gen'!L69</f>
        <v>0</v>
      </c>
      <c r="D10" s="53">
        <f>SUM(C10:C10)</f>
        <v>0</v>
      </c>
      <c r="I10" s="75"/>
      <c r="J10" s="122">
        <f>SUMIFS('Dév de l''auditoire &amp; Gen'!L60:L68,'Dév de l''auditoire &amp; Gen'!M60:M68,"Oui")</f>
        <v>0</v>
      </c>
      <c r="K10" s="58">
        <f>SUMIFS('Dév de l''auditoire &amp; Gen'!L60:L68,'Dév de l''auditoire &amp; Gen'!M60:M68,"Non")</f>
        <v>0</v>
      </c>
      <c r="L10" s="123">
        <f>SUM(J10:K10)</f>
        <v>0</v>
      </c>
      <c r="N10" s="58">
        <f>SUMIFS('Dév de l''auditoire &amp; Gen'!L60:L68,'Dév de l''auditoire &amp; Gen'!N60:N68,"Oui")</f>
        <v>0</v>
      </c>
      <c r="O10" s="58">
        <f>SUMIFS('Dév de l''auditoire &amp; Gen'!L60:L68,'Dév de l''auditoire &amp; Gen'!N60:N68,"Non")</f>
        <v>0</v>
      </c>
      <c r="P10" s="58">
        <f>SUM(N10:O10)</f>
        <v>0</v>
      </c>
    </row>
    <row r="11" spans="1:16" x14ac:dyDescent="0.15">
      <c r="A11" s="14" t="s">
        <v>101</v>
      </c>
      <c r="B11" s="7" t="s">
        <v>102</v>
      </c>
      <c r="C11" s="92">
        <f>'Dév de l''auditoire &amp; Gen'!L82</f>
        <v>0</v>
      </c>
      <c r="D11" s="53">
        <f>SUM(C11:C11)</f>
        <v>0</v>
      </c>
      <c r="I11" s="75"/>
      <c r="J11" s="122">
        <f>SUMIFS('Dév de l''auditoire &amp; Gen'!L74:L81,'Dév de l''auditoire &amp; Gen'!M74:M81,"Oui")</f>
        <v>0</v>
      </c>
      <c r="K11" s="58">
        <f>SUMIFS('Dév de l''auditoire &amp; Gen'!L74:L81,'Dév de l''auditoire &amp; Gen'!M74:M81,"Non")</f>
        <v>0</v>
      </c>
      <c r="L11" s="123">
        <f>SUM(J11:K11)</f>
        <v>0</v>
      </c>
      <c r="N11" s="58">
        <f>SUMIFS('Dév de l''auditoire &amp; Gen'!L74:L81,'Dév de l''auditoire &amp; Gen'!N74:N81,"Oui")</f>
        <v>0</v>
      </c>
      <c r="O11" s="58">
        <f>SUMIFS('Dév de l''auditoire &amp; Gen'!L74:L81,'Dév de l''auditoire &amp; Gen'!N74:N81,"Non")</f>
        <v>0</v>
      </c>
      <c r="P11" s="58">
        <f>SUM(N11:O11)</f>
        <v>0</v>
      </c>
    </row>
    <row r="12" spans="1:16" ht="14" thickBot="1" x14ac:dyDescent="0.2">
      <c r="A12" s="14" t="s">
        <v>103</v>
      </c>
      <c r="B12" s="104" t="s">
        <v>104</v>
      </c>
      <c r="C12" s="105">
        <f>'Dév de l''auditoire &amp; Gen'!L92</f>
        <v>0</v>
      </c>
      <c r="D12" s="106">
        <f>SUM(C12:C12)</f>
        <v>0</v>
      </c>
      <c r="I12" s="75"/>
      <c r="J12" s="65">
        <f>SUMIFS('Dév de l''auditoire &amp; Gen'!L87:L91,'Dév de l''auditoire &amp; Gen'!M87:M91,"Oui")</f>
        <v>0</v>
      </c>
      <c r="K12" s="65">
        <f>SUMIFS('Dév de l''auditoire &amp; Gen'!L87:L91,'Dév de l''auditoire &amp; Gen'!M87:M91,"Non")</f>
        <v>0</v>
      </c>
      <c r="L12" s="65">
        <f>SUM(J12:K12)</f>
        <v>0</v>
      </c>
      <c r="N12" s="65">
        <f>SUMIFS('Dév de l''auditoire &amp; Gen'!L87:L91,'Dév de l''auditoire &amp; Gen'!N87:N91,"Oui")</f>
        <v>0</v>
      </c>
      <c r="O12" s="65">
        <f>SUMIFS('Dév de l''auditoire &amp; Gen'!L87:L91,'Dév de l''auditoire &amp; Gen'!N87:N91,"Non")</f>
        <v>0</v>
      </c>
      <c r="P12" s="65">
        <f>SUM(N12:O12)</f>
        <v>0</v>
      </c>
    </row>
    <row r="13" spans="1:16" s="27" customFormat="1" ht="14" x14ac:dyDescent="0.15">
      <c r="A13" s="42"/>
      <c r="B13" s="61" t="s">
        <v>105</v>
      </c>
      <c r="C13" s="62">
        <f>SUM(C10:C12)</f>
        <v>0</v>
      </c>
      <c r="D13" s="62">
        <f>SUM(D10:D12)</f>
        <v>0</v>
      </c>
      <c r="I13" s="76"/>
      <c r="J13" s="62">
        <f>SUM(J10:J12)</f>
        <v>0</v>
      </c>
      <c r="K13" s="62">
        <f>SUM(K10:K12)</f>
        <v>0</v>
      </c>
      <c r="L13" s="62">
        <f>SUM(L10:L12)</f>
        <v>0</v>
      </c>
      <c r="N13" s="62">
        <f>SUM(N10:N12)</f>
        <v>0</v>
      </c>
      <c r="O13" s="62">
        <f>SUM(O10:O12)</f>
        <v>0</v>
      </c>
      <c r="P13" s="62">
        <f>SUM(P10:P12)</f>
        <v>0</v>
      </c>
    </row>
    <row r="14" spans="1:16" s="4" customFormat="1" x14ac:dyDescent="0.15">
      <c r="A14" s="14"/>
      <c r="B14" s="7"/>
      <c r="C14" s="55"/>
      <c r="D14" s="56"/>
      <c r="I14" s="77"/>
      <c r="J14" s="55"/>
      <c r="K14" s="55"/>
      <c r="L14" s="55"/>
      <c r="N14" s="55"/>
      <c r="O14" s="55"/>
      <c r="P14" s="55"/>
    </row>
    <row r="15" spans="1:16" s="4" customFormat="1" x14ac:dyDescent="0.15">
      <c r="A15" s="14"/>
      <c r="B15" s="7" t="s">
        <v>106</v>
      </c>
      <c r="C15" s="57">
        <f>C8+C13</f>
        <v>0</v>
      </c>
      <c r="D15" s="57">
        <f>D8+D13</f>
        <v>0</v>
      </c>
      <c r="I15" s="77"/>
      <c r="J15" s="57"/>
      <c r="K15" s="55"/>
      <c r="L15" s="55"/>
      <c r="N15" s="57"/>
      <c r="O15" s="55"/>
      <c r="P15" s="55"/>
    </row>
    <row r="16" spans="1:16" s="4" customFormat="1" x14ac:dyDescent="0.15">
      <c r="A16" s="14"/>
      <c r="B16" s="7"/>
      <c r="C16" s="57"/>
      <c r="D16" s="57"/>
      <c r="I16" s="77"/>
      <c r="J16" s="57"/>
      <c r="K16" s="55"/>
      <c r="L16" s="55"/>
      <c r="N16" s="57"/>
      <c r="O16" s="55"/>
      <c r="P16" s="55"/>
    </row>
    <row r="17" spans="1:16" s="4" customFormat="1" x14ac:dyDescent="0.15">
      <c r="A17" s="14"/>
      <c r="B17" s="7"/>
      <c r="C17" s="55"/>
      <c r="D17" s="56"/>
      <c r="I17" s="77"/>
      <c r="J17" s="55"/>
      <c r="K17" s="55"/>
      <c r="L17" s="55"/>
      <c r="N17" s="55"/>
      <c r="O17" s="55"/>
      <c r="P17" s="55"/>
    </row>
    <row r="18" spans="1:16" ht="14" thickBot="1" x14ac:dyDescent="0.2">
      <c r="A18" s="14" t="s">
        <v>107</v>
      </c>
      <c r="B18" s="63" t="s">
        <v>108</v>
      </c>
      <c r="C18" s="64">
        <f>'Dév de l''auditoire &amp; Gen'!L104</f>
        <v>0</v>
      </c>
      <c r="D18" s="64">
        <f>C18</f>
        <v>0</v>
      </c>
      <c r="I18" s="75"/>
      <c r="J18" s="65">
        <f>SUMIFS('Dév de l''auditoire &amp; Gen'!L98:L103,'Dév de l''auditoire &amp; Gen'!M98:M103,"Oui")</f>
        <v>0</v>
      </c>
      <c r="K18" s="65">
        <f>SUMIFS('Dév de l''auditoire &amp; Gen'!L98:L103,'Dév de l''auditoire &amp; Gen'!M98:M103,"Non")</f>
        <v>0</v>
      </c>
      <c r="L18" s="65">
        <f>SUM(J18:K18)</f>
        <v>0</v>
      </c>
      <c r="N18" s="124">
        <f>SUMIFS('Dév de l''auditoire &amp; Gen'!L98:L103,'Dév de l''auditoire &amp; Gen'!N98:N103,"Oui")</f>
        <v>0</v>
      </c>
      <c r="O18" s="65">
        <f>SUMIFS('Dév de l''auditoire &amp; Gen'!L98:L103,'Dév de l''auditoire &amp; Gen'!N98:N103,"Non")</f>
        <v>0</v>
      </c>
      <c r="P18" s="65">
        <f>SUM(N18:O18)</f>
        <v>0</v>
      </c>
    </row>
    <row r="19" spans="1:16" s="27" customFormat="1" ht="14" x14ac:dyDescent="0.15">
      <c r="A19" s="42"/>
      <c r="B19" s="61" t="s">
        <v>109</v>
      </c>
      <c r="C19" s="62">
        <f>C18</f>
        <v>0</v>
      </c>
      <c r="D19" s="62">
        <f>D18</f>
        <v>0</v>
      </c>
      <c r="I19" s="76"/>
      <c r="J19" s="62">
        <f>J18</f>
        <v>0</v>
      </c>
      <c r="K19" s="62">
        <f>K18</f>
        <v>0</v>
      </c>
      <c r="L19" s="62">
        <f>L18</f>
        <v>0</v>
      </c>
      <c r="N19" s="62">
        <f>N18</f>
        <v>0</v>
      </c>
      <c r="O19" s="62">
        <f>O18</f>
        <v>0</v>
      </c>
      <c r="P19" s="62">
        <f>P18</f>
        <v>0</v>
      </c>
    </row>
    <row r="20" spans="1:16" s="27" customFormat="1" ht="14" x14ac:dyDescent="0.15">
      <c r="A20" s="42"/>
      <c r="B20" s="43"/>
      <c r="C20" s="57"/>
      <c r="D20" s="57"/>
      <c r="I20" s="77"/>
      <c r="J20" s="57"/>
      <c r="K20" s="55"/>
      <c r="L20" s="55"/>
      <c r="N20" s="62"/>
      <c r="O20" s="121"/>
      <c r="P20" s="121"/>
    </row>
    <row r="21" spans="1:16" x14ac:dyDescent="0.15">
      <c r="A21" s="14" t="s">
        <v>110</v>
      </c>
      <c r="B21" s="7" t="s">
        <v>111</v>
      </c>
      <c r="C21" s="56">
        <f>'Dév de l''auditoire &amp; Gen'!L113</f>
        <v>0</v>
      </c>
      <c r="D21" s="56">
        <f>C21</f>
        <v>0</v>
      </c>
      <c r="I21" s="75"/>
      <c r="J21" s="122">
        <f>SUMIFS('Dév de l''auditoire &amp; Gen'!L109:L112,'Dév de l''auditoire &amp; Gen'!M109:M112,"Oui")</f>
        <v>0</v>
      </c>
      <c r="K21" s="58">
        <f>SUMIFS('Dév de l''auditoire &amp; Gen'!L109:L112,'Dév de l''auditoire &amp; Gen'!M109:M112,"Non")</f>
        <v>0</v>
      </c>
      <c r="L21" s="58">
        <f>SUM(J21:K21)</f>
        <v>0</v>
      </c>
      <c r="N21" s="122">
        <f>SUMIFS('Dév de l''auditoire &amp; Gen'!L109:L112,'Dév de l''auditoire &amp; Gen'!N109:N112,"Oui")</f>
        <v>0</v>
      </c>
      <c r="O21" s="58">
        <f>SUMIFS('Dév de l''auditoire &amp; Gen'!L109:L112,'Dév de l''auditoire &amp; Gen'!N109:N112,"Non")</f>
        <v>0</v>
      </c>
      <c r="P21" s="58">
        <f>SUM(N21:O21)</f>
        <v>0</v>
      </c>
    </row>
    <row r="22" spans="1:16" ht="14" thickBot="1" x14ac:dyDescent="0.2">
      <c r="A22" s="14" t="s">
        <v>112</v>
      </c>
      <c r="B22" s="66" t="s">
        <v>113</v>
      </c>
      <c r="C22" s="64">
        <f>'Dév de l''auditoire &amp; Gen'!L122</f>
        <v>0</v>
      </c>
      <c r="D22" s="64">
        <f>C22</f>
        <v>0</v>
      </c>
      <c r="I22" s="75"/>
      <c r="J22" s="124">
        <f>SUMIFS('Dév de l''auditoire &amp; Gen'!L118:L121,'Dév de l''auditoire &amp; Gen'!M118:M121,"Oui")</f>
        <v>0</v>
      </c>
      <c r="K22" s="65">
        <f>SUMIFS('Dév de l''auditoire &amp; Gen'!L118:L121,'Dév de l''auditoire &amp; Gen'!M118:M121,"Non")</f>
        <v>0</v>
      </c>
      <c r="L22" s="65">
        <f>SUM(J22:K22)</f>
        <v>0</v>
      </c>
      <c r="N22" s="65">
        <f>SUMIFS('Dév de l''auditoire &amp; Gen'!L118:L121,'Dév de l''auditoire &amp; Gen'!N118:N121,"Oui")</f>
        <v>0</v>
      </c>
      <c r="O22" s="65">
        <f>SUMIFS('Dév de l''auditoire &amp; Gen'!L118:L121,'Dév de l''auditoire &amp; Gen'!N118:N121,"Non")</f>
        <v>0</v>
      </c>
      <c r="P22" s="65">
        <f>SUM(N22:O22)</f>
        <v>0</v>
      </c>
    </row>
    <row r="23" spans="1:16" s="27" customFormat="1" ht="14" x14ac:dyDescent="0.15">
      <c r="A23" s="42"/>
      <c r="B23" s="61" t="s">
        <v>114</v>
      </c>
      <c r="C23" s="62">
        <f>SUM(C21:C22)</f>
        <v>0</v>
      </c>
      <c r="D23" s="62">
        <f>SUM(D21:D22)</f>
        <v>0</v>
      </c>
      <c r="I23" s="76"/>
      <c r="J23" s="62">
        <f>SUM(J21:J22)</f>
        <v>0</v>
      </c>
      <c r="K23" s="62">
        <f>SUM(K21:K22)</f>
        <v>0</v>
      </c>
      <c r="L23" s="62">
        <f>SUM(L21:L22)</f>
        <v>0</v>
      </c>
      <c r="N23" s="62">
        <f>SUM(N21:N22)</f>
        <v>0</v>
      </c>
      <c r="O23" s="62">
        <f>SUM(O21:O22)</f>
        <v>0</v>
      </c>
      <c r="P23" s="62">
        <f>SUM(P21:P22)</f>
        <v>0</v>
      </c>
    </row>
    <row r="24" spans="1:16" s="27" customFormat="1" ht="14" x14ac:dyDescent="0.15">
      <c r="A24" s="42"/>
      <c r="B24" s="61"/>
      <c r="C24" s="62"/>
      <c r="D24" s="62"/>
      <c r="I24" s="77"/>
      <c r="J24" s="57"/>
      <c r="K24" s="55"/>
      <c r="L24" s="55"/>
      <c r="N24" s="62"/>
      <c r="O24" s="121"/>
      <c r="P24" s="121"/>
    </row>
    <row r="25" spans="1:16" s="4" customFormat="1" x14ac:dyDescent="0.15">
      <c r="A25" s="14"/>
      <c r="B25" s="7"/>
      <c r="C25" s="55"/>
      <c r="D25" s="56"/>
      <c r="I25" s="77"/>
      <c r="J25" s="55"/>
      <c r="K25" s="55"/>
      <c r="L25" s="55"/>
      <c r="N25" s="55"/>
      <c r="O25" s="55"/>
      <c r="P25" s="55"/>
    </row>
    <row r="26" spans="1:16" s="28" customFormat="1" ht="14" x14ac:dyDescent="0.15">
      <c r="A26" s="44" t="s">
        <v>115</v>
      </c>
      <c r="B26" s="40" t="s">
        <v>116</v>
      </c>
      <c r="C26" s="53">
        <f>'Dév de l''auditoire &amp; Gen'!L127</f>
        <v>0</v>
      </c>
      <c r="D26" s="53">
        <f>C26</f>
        <v>0</v>
      </c>
      <c r="I26" s="75"/>
      <c r="J26" s="122">
        <f>SUMIFS('Dév de l''auditoire &amp; Gen'!L127,'Dév de l''auditoire &amp; Gen'!M127,"Oui")</f>
        <v>0</v>
      </c>
      <c r="K26" s="122">
        <f>SUMIFS('Dév de l''auditoire &amp; Gen'!L127,'Dév de l''auditoire &amp; Gen'!M127,"Non")</f>
        <v>0</v>
      </c>
      <c r="L26" s="58">
        <f>SUM(J26:K26)</f>
        <v>0</v>
      </c>
      <c r="N26" s="122">
        <f>SUMIFS('Dév de l''auditoire &amp; Gen'!L127,'Dév de l''auditoire &amp; Gen'!N127,"Oui")</f>
        <v>0</v>
      </c>
      <c r="O26" s="122">
        <f>SUMIFS('Dév de l''auditoire &amp; Gen'!L127,'Dév de l''auditoire &amp; Gen'!N127,"Non")</f>
        <v>0</v>
      </c>
      <c r="P26" s="58">
        <f>SUM(N26:O26)</f>
        <v>0</v>
      </c>
    </row>
    <row r="27" spans="1:16" ht="14" thickBot="1" x14ac:dyDescent="0.2">
      <c r="A27" s="67"/>
      <c r="B27" s="32"/>
      <c r="C27" s="68"/>
      <c r="D27" s="68"/>
      <c r="I27" s="75"/>
      <c r="J27" s="68"/>
      <c r="K27" s="68"/>
      <c r="L27" s="68"/>
      <c r="N27" s="68"/>
      <c r="O27" s="68"/>
      <c r="P27" s="68"/>
    </row>
    <row r="28" spans="1:16" s="2" customFormat="1" ht="17" thickBot="1" x14ac:dyDescent="0.25">
      <c r="A28" s="88"/>
      <c r="B28" s="87" t="s">
        <v>117</v>
      </c>
      <c r="C28" s="89">
        <f>C8+C13+C19+C23+C26</f>
        <v>0</v>
      </c>
      <c r="D28" s="90">
        <f>D8+D13+D19+D23+D26</f>
        <v>0</v>
      </c>
      <c r="I28" s="76"/>
      <c r="J28" s="71">
        <f>J8+J13+J19+J23+J26</f>
        <v>0</v>
      </c>
      <c r="K28" s="71">
        <f>K8+K13+K19+K23+K26</f>
        <v>0</v>
      </c>
      <c r="L28" s="71">
        <f>L8+L13+L19+L23+L26</f>
        <v>0</v>
      </c>
      <c r="N28" s="71">
        <f>N8+N13+N19+N23+N26</f>
        <v>0</v>
      </c>
      <c r="O28" s="71">
        <f>O8+O13+O19+O23+O26</f>
        <v>0</v>
      </c>
      <c r="P28" s="71">
        <f>P8+P13+P19+P23+P26</f>
        <v>0</v>
      </c>
    </row>
    <row r="29" spans="1:16" s="2" customFormat="1" ht="16" x14ac:dyDescent="0.2">
      <c r="A29" s="69"/>
      <c r="C29" s="70"/>
      <c r="D29" s="70"/>
      <c r="J29" s="30"/>
    </row>
    <row r="30" spans="1:16" ht="15" customHeight="1" x14ac:dyDescent="0.2">
      <c r="A30"/>
      <c r="B30"/>
      <c r="C30"/>
      <c r="D30"/>
      <c r="E30"/>
      <c r="I30" s="72"/>
      <c r="J30" s="103" t="s">
        <v>118</v>
      </c>
      <c r="L30" s="72" t="e">
        <f>J28/L28</f>
        <v>#DIV/0!</v>
      </c>
    </row>
    <row r="31" spans="1:16" s="5" customFormat="1" ht="16" x14ac:dyDescent="0.2">
      <c r="A31"/>
      <c r="B31"/>
      <c r="C31"/>
      <c r="D31"/>
      <c r="E31"/>
      <c r="F31"/>
    </row>
    <row r="32" spans="1:16" s="2" customFormat="1" ht="16" x14ac:dyDescent="0.2">
      <c r="A32"/>
      <c r="B32"/>
      <c r="C32"/>
      <c r="D32"/>
      <c r="E32"/>
      <c r="F32"/>
    </row>
    <row r="33" spans="1:5" ht="16" x14ac:dyDescent="0.2">
      <c r="A33"/>
      <c r="B33"/>
      <c r="C33"/>
      <c r="D33"/>
      <c r="E33"/>
    </row>
    <row r="34" spans="1:5" ht="16" x14ac:dyDescent="0.2">
      <c r="A34"/>
      <c r="B34"/>
      <c r="C34"/>
      <c r="D34"/>
      <c r="E34"/>
    </row>
    <row r="35" spans="1:5" ht="16" x14ac:dyDescent="0.2">
      <c r="A35"/>
      <c r="B35"/>
      <c r="C35"/>
      <c r="D35"/>
      <c r="E35"/>
    </row>
    <row r="36" spans="1:5" ht="12" customHeight="1" x14ac:dyDescent="0.2">
      <c r="A36"/>
      <c r="B36" s="332"/>
      <c r="C36" s="333"/>
      <c r="D36" s="333"/>
    </row>
  </sheetData>
  <mergeCells count="3">
    <mergeCell ref="B36:D36"/>
    <mergeCell ref="L1:L2"/>
    <mergeCell ref="P1:P2"/>
  </mergeCells>
  <phoneticPr fontId="0" type="noConversion"/>
  <printOptions horizontalCentered="1"/>
  <pageMargins left="0.62226562500000004" right="0.75000000000000011" top="1.1000000000000001" bottom="0.71" header="0.51" footer="0.51"/>
  <pageSetup scale="59" firstPageNumber="4" orientation="landscape" useFirstPageNumber="1" r:id="rId1"/>
  <headerFooter alignWithMargins="0">
    <oddHeader>&amp;CDÉVELOPPEMENT DE L'AUDITOIRE
PAGE SOMMAIRE</oddHeader>
    <oddFooter>&amp;C&amp;K000000FB_Dév Auditoire-Budget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7"/>
  <sheetViews>
    <sheetView tabSelected="1" view="pageLayout" zoomScale="87" zoomScaleNormal="100" zoomScalePageLayoutView="87" workbookViewId="0">
      <selection activeCell="A3" sqref="A3"/>
    </sheetView>
  </sheetViews>
  <sheetFormatPr baseColWidth="10" defaultColWidth="11.5703125" defaultRowHeight="15" customHeight="1" x14ac:dyDescent="0.2"/>
  <cols>
    <col min="1" max="1" width="6.7109375" style="234" customWidth="1"/>
    <col min="2" max="2" width="39.28515625" style="169" customWidth="1"/>
    <col min="3" max="3" width="32.5703125" style="169" customWidth="1"/>
    <col min="4" max="4" width="4" style="169" customWidth="1"/>
    <col min="5" max="5" width="8.7109375" style="169" customWidth="1"/>
    <col min="6" max="7" width="8" style="169" customWidth="1"/>
    <col min="8" max="8" width="10.28515625" style="169" customWidth="1"/>
    <col min="9" max="9" width="8" style="169" customWidth="1"/>
    <col min="10" max="10" width="8.28515625" style="169" customWidth="1"/>
    <col min="11" max="11" width="9.140625" style="169" customWidth="1"/>
    <col min="12" max="12" width="11" style="169" customWidth="1"/>
    <col min="13" max="13" width="13.7109375" style="169" customWidth="1"/>
    <col min="14" max="16384" width="11.5703125" style="169"/>
  </cols>
  <sheetData>
    <row r="1" spans="1:14" ht="71.25" customHeight="1" x14ac:dyDescent="0.2">
      <c r="A1" s="336" t="s">
        <v>119</v>
      </c>
      <c r="B1" s="337"/>
      <c r="C1" s="337"/>
      <c r="D1" s="337"/>
      <c r="E1" s="337"/>
      <c r="F1" s="337"/>
      <c r="G1" s="337"/>
      <c r="H1" s="338"/>
    </row>
    <row r="2" spans="1:14" s="116" customFormat="1" ht="33" customHeight="1" x14ac:dyDescent="0.15">
      <c r="A2" s="395" t="s">
        <v>315</v>
      </c>
      <c r="B2" s="395"/>
      <c r="C2" s="395"/>
      <c r="D2" s="395"/>
      <c r="E2" s="395"/>
      <c r="F2" s="395"/>
      <c r="G2" s="395"/>
      <c r="H2" s="395"/>
      <c r="I2" s="170"/>
      <c r="J2" s="170"/>
      <c r="K2" s="170"/>
      <c r="L2" s="170"/>
    </row>
    <row r="3" spans="1:14" s="116" customFormat="1" ht="16" x14ac:dyDescent="0.2">
      <c r="A3" s="171"/>
      <c r="H3" s="172"/>
    </row>
    <row r="4" spans="1:14" s="36" customFormat="1" ht="13" x14ac:dyDescent="0.15">
      <c r="A4" s="173" t="s">
        <v>90</v>
      </c>
      <c r="B4" s="380" t="s">
        <v>91</v>
      </c>
      <c r="C4" s="381"/>
      <c r="D4" s="381"/>
      <c r="E4" s="381"/>
      <c r="F4" s="381"/>
      <c r="G4" s="381"/>
      <c r="H4" s="381"/>
      <c r="I4" s="174"/>
      <c r="J4" s="174"/>
      <c r="K4" s="174"/>
      <c r="L4" s="174"/>
      <c r="M4" s="174"/>
      <c r="N4" s="175"/>
    </row>
    <row r="5" spans="1:14" s="116" customFormat="1" ht="28" x14ac:dyDescent="0.15">
      <c r="A5" s="355" t="s">
        <v>80</v>
      </c>
      <c r="B5" s="340" t="s">
        <v>120</v>
      </c>
      <c r="C5" s="345" t="s">
        <v>121</v>
      </c>
      <c r="D5" s="346"/>
      <c r="E5" s="346"/>
      <c r="F5" s="346"/>
      <c r="G5" s="347"/>
      <c r="H5" s="111" t="s">
        <v>122</v>
      </c>
      <c r="I5" s="177" t="s">
        <v>123</v>
      </c>
      <c r="J5" s="177" t="s">
        <v>124</v>
      </c>
      <c r="K5" s="177" t="s">
        <v>125</v>
      </c>
      <c r="L5" s="374" t="s">
        <v>63</v>
      </c>
      <c r="M5" s="117" t="s">
        <v>126</v>
      </c>
      <c r="N5" s="119" t="s">
        <v>127</v>
      </c>
    </row>
    <row r="6" spans="1:14" s="114" customFormat="1" ht="13" x14ac:dyDescent="0.15">
      <c r="A6" s="355"/>
      <c r="B6" s="397"/>
      <c r="C6" s="348"/>
      <c r="D6" s="349"/>
      <c r="E6" s="349"/>
      <c r="F6" s="349"/>
      <c r="G6" s="350"/>
      <c r="H6" s="178" t="s">
        <v>128</v>
      </c>
      <c r="I6" s="180" t="s">
        <v>129</v>
      </c>
      <c r="J6" s="180" t="s">
        <v>130</v>
      </c>
      <c r="K6" s="180" t="s">
        <v>131</v>
      </c>
      <c r="L6" s="368"/>
      <c r="M6" s="181"/>
      <c r="N6" s="181"/>
    </row>
    <row r="7" spans="1:14" s="116" customFormat="1" ht="42" x14ac:dyDescent="0.15">
      <c r="A7" s="115">
        <v>1.05</v>
      </c>
      <c r="B7" s="182" t="s">
        <v>132</v>
      </c>
      <c r="C7" s="351"/>
      <c r="D7" s="352"/>
      <c r="E7" s="352"/>
      <c r="F7" s="352"/>
      <c r="G7" s="353"/>
      <c r="H7" s="184">
        <v>1</v>
      </c>
      <c r="I7" s="176"/>
      <c r="J7" s="177"/>
      <c r="K7" s="109"/>
      <c r="L7" s="185">
        <f t="shared" ref="L7:L15" si="0">H7*I7*K7</f>
        <v>0</v>
      </c>
      <c r="M7" s="110" t="s">
        <v>70</v>
      </c>
      <c r="N7" s="111" t="s">
        <v>71</v>
      </c>
    </row>
    <row r="8" spans="1:14" s="116" customFormat="1" ht="14" x14ac:dyDescent="0.15">
      <c r="A8" s="115">
        <v>1.1000000000000001</v>
      </c>
      <c r="B8" s="182" t="s">
        <v>133</v>
      </c>
      <c r="C8" s="351"/>
      <c r="D8" s="352"/>
      <c r="E8" s="352"/>
      <c r="F8" s="352"/>
      <c r="G8" s="353"/>
      <c r="H8" s="184">
        <v>1</v>
      </c>
      <c r="I8" s="176"/>
      <c r="J8" s="177"/>
      <c r="K8" s="109"/>
      <c r="L8" s="185">
        <f>H8*I8*K8</f>
        <v>0</v>
      </c>
      <c r="M8" s="110" t="s">
        <v>70</v>
      </c>
      <c r="N8" s="111" t="s">
        <v>71</v>
      </c>
    </row>
    <row r="9" spans="1:14" s="116" customFormat="1" ht="28" x14ac:dyDescent="0.15">
      <c r="A9" s="115">
        <v>1.2</v>
      </c>
      <c r="B9" s="182" t="s">
        <v>134</v>
      </c>
      <c r="C9" s="351"/>
      <c r="D9" s="352"/>
      <c r="E9" s="352"/>
      <c r="F9" s="352"/>
      <c r="G9" s="353"/>
      <c r="H9" s="184">
        <v>1</v>
      </c>
      <c r="I9" s="176"/>
      <c r="J9" s="177"/>
      <c r="K9" s="109"/>
      <c r="L9" s="185">
        <f>H9*I9*K9</f>
        <v>0</v>
      </c>
      <c r="M9" s="110" t="s">
        <v>70</v>
      </c>
      <c r="N9" s="111" t="s">
        <v>71</v>
      </c>
    </row>
    <row r="10" spans="1:14" s="116" customFormat="1" ht="14" x14ac:dyDescent="0.15">
      <c r="A10" s="115">
        <v>1.25</v>
      </c>
      <c r="B10" s="182" t="s">
        <v>135</v>
      </c>
      <c r="C10" s="351"/>
      <c r="D10" s="352"/>
      <c r="E10" s="352"/>
      <c r="F10" s="352"/>
      <c r="G10" s="353"/>
      <c r="H10" s="184">
        <v>1</v>
      </c>
      <c r="I10" s="176"/>
      <c r="J10" s="177"/>
      <c r="K10" s="109"/>
      <c r="L10" s="185">
        <f t="shared" si="0"/>
        <v>0</v>
      </c>
      <c r="M10" s="110" t="s">
        <v>70</v>
      </c>
      <c r="N10" s="111" t="s">
        <v>71</v>
      </c>
    </row>
    <row r="11" spans="1:14" s="36" customFormat="1" ht="14" x14ac:dyDescent="0.15">
      <c r="A11" s="186">
        <v>1.3</v>
      </c>
      <c r="B11" s="264" t="s">
        <v>136</v>
      </c>
      <c r="C11" s="351"/>
      <c r="D11" s="352"/>
      <c r="E11" s="352"/>
      <c r="F11" s="352"/>
      <c r="G11" s="353"/>
      <c r="H11" s="184">
        <v>1</v>
      </c>
      <c r="I11" s="176"/>
      <c r="J11" s="177"/>
      <c r="K11" s="109"/>
      <c r="L11" s="185">
        <f t="shared" si="0"/>
        <v>0</v>
      </c>
      <c r="M11" s="110" t="s">
        <v>70</v>
      </c>
      <c r="N11" s="111" t="s">
        <v>71</v>
      </c>
    </row>
    <row r="12" spans="1:14" s="36" customFormat="1" ht="14" x14ac:dyDescent="0.15">
      <c r="A12" s="186">
        <v>1.35</v>
      </c>
      <c r="B12" s="91" t="s">
        <v>137</v>
      </c>
      <c r="C12" s="351"/>
      <c r="D12" s="352"/>
      <c r="E12" s="352"/>
      <c r="F12" s="352"/>
      <c r="G12" s="353"/>
      <c r="H12" s="184">
        <v>1</v>
      </c>
      <c r="I12" s="176"/>
      <c r="J12" s="177"/>
      <c r="K12" s="109"/>
      <c r="L12" s="185">
        <f t="shared" si="0"/>
        <v>0</v>
      </c>
      <c r="M12" s="110" t="s">
        <v>70</v>
      </c>
      <c r="N12" s="111" t="s">
        <v>71</v>
      </c>
    </row>
    <row r="13" spans="1:14" s="36" customFormat="1" ht="28" x14ac:dyDescent="0.15">
      <c r="A13" s="186">
        <v>1.4</v>
      </c>
      <c r="B13" s="264" t="s">
        <v>138</v>
      </c>
      <c r="C13" s="351"/>
      <c r="D13" s="352"/>
      <c r="E13" s="352"/>
      <c r="F13" s="352"/>
      <c r="G13" s="353"/>
      <c r="H13" s="184">
        <v>1</v>
      </c>
      <c r="I13" s="176"/>
      <c r="J13" s="177"/>
      <c r="K13" s="109"/>
      <c r="L13" s="185">
        <f t="shared" si="0"/>
        <v>0</v>
      </c>
      <c r="M13" s="110" t="s">
        <v>70</v>
      </c>
      <c r="N13" s="111" t="s">
        <v>71</v>
      </c>
    </row>
    <row r="14" spans="1:14" s="36" customFormat="1" ht="14" x14ac:dyDescent="0.15">
      <c r="A14" s="186">
        <v>1.45</v>
      </c>
      <c r="B14" s="264" t="s">
        <v>139</v>
      </c>
      <c r="C14" s="351"/>
      <c r="D14" s="352"/>
      <c r="E14" s="352"/>
      <c r="F14" s="352"/>
      <c r="G14" s="353"/>
      <c r="H14" s="184">
        <v>1</v>
      </c>
      <c r="I14" s="176"/>
      <c r="J14" s="177"/>
      <c r="K14" s="109"/>
      <c r="L14" s="185">
        <f t="shared" si="0"/>
        <v>0</v>
      </c>
      <c r="M14" s="110" t="s">
        <v>70</v>
      </c>
      <c r="N14" s="111" t="s">
        <v>71</v>
      </c>
    </row>
    <row r="15" spans="1:14" s="36" customFormat="1" ht="28" x14ac:dyDescent="0.15">
      <c r="A15" s="186">
        <v>1.5</v>
      </c>
      <c r="B15" s="91" t="s">
        <v>140</v>
      </c>
      <c r="C15" s="351"/>
      <c r="D15" s="352"/>
      <c r="E15" s="352"/>
      <c r="F15" s="352"/>
      <c r="G15" s="353"/>
      <c r="H15" s="184">
        <v>1</v>
      </c>
      <c r="I15" s="176"/>
      <c r="J15" s="177"/>
      <c r="K15" s="109"/>
      <c r="L15" s="185">
        <f t="shared" si="0"/>
        <v>0</v>
      </c>
      <c r="M15" s="110" t="s">
        <v>70</v>
      </c>
      <c r="N15" s="111" t="s">
        <v>71</v>
      </c>
    </row>
    <row r="16" spans="1:14" s="36" customFormat="1" ht="14" x14ac:dyDescent="0.15">
      <c r="A16" s="186">
        <v>1.55</v>
      </c>
      <c r="B16" s="264" t="s">
        <v>28</v>
      </c>
      <c r="C16" s="351"/>
      <c r="D16" s="352"/>
      <c r="E16" s="352"/>
      <c r="F16" s="352"/>
      <c r="G16" s="353"/>
      <c r="H16" s="184">
        <v>1</v>
      </c>
      <c r="I16" s="176"/>
      <c r="J16" s="177"/>
      <c r="K16" s="109"/>
      <c r="L16" s="185">
        <f t="shared" ref="L16" si="1">H16*I16*K16</f>
        <v>0</v>
      </c>
      <c r="M16" s="110" t="s">
        <v>70</v>
      </c>
      <c r="N16" s="111" t="s">
        <v>71</v>
      </c>
    </row>
    <row r="17" spans="1:18" s="36" customFormat="1" ht="16" x14ac:dyDescent="0.2">
      <c r="A17" s="187" t="s">
        <v>90</v>
      </c>
      <c r="B17" s="380" t="s">
        <v>141</v>
      </c>
      <c r="C17" s="381"/>
      <c r="D17" s="381"/>
      <c r="E17" s="381"/>
      <c r="F17" s="381"/>
      <c r="G17" s="392"/>
      <c r="H17" s="175"/>
      <c r="I17" s="175"/>
      <c r="J17" s="175"/>
      <c r="K17" s="175"/>
      <c r="L17" s="112">
        <f>SUM(L7:L16)</f>
        <v>0</v>
      </c>
      <c r="M17" s="188"/>
      <c r="N17" s="169"/>
      <c r="O17" s="169"/>
      <c r="P17" s="169"/>
      <c r="Q17" s="396"/>
      <c r="R17" s="396"/>
    </row>
    <row r="18" spans="1:18" s="36" customFormat="1" ht="16" x14ac:dyDescent="0.2">
      <c r="A18" s="354"/>
      <c r="B18" s="354"/>
      <c r="C18" s="354"/>
      <c r="D18" s="354"/>
      <c r="E18" s="354"/>
      <c r="F18" s="354"/>
      <c r="G18" s="354"/>
      <c r="H18" s="354"/>
      <c r="I18" s="354"/>
      <c r="J18" s="354"/>
      <c r="K18" s="354"/>
      <c r="L18" s="354"/>
    </row>
    <row r="19" spans="1:18" s="36" customFormat="1" ht="16" x14ac:dyDescent="0.2">
      <c r="A19" s="173" t="s">
        <v>92</v>
      </c>
      <c r="B19" s="380" t="s">
        <v>142</v>
      </c>
      <c r="C19" s="381"/>
      <c r="D19" s="381"/>
      <c r="E19" s="381"/>
      <c r="F19" s="381"/>
      <c r="G19" s="381"/>
      <c r="H19" s="381"/>
      <c r="I19" s="190"/>
      <c r="J19" s="190"/>
      <c r="K19" s="190"/>
      <c r="L19" s="190"/>
      <c r="M19" s="174"/>
      <c r="N19" s="175"/>
    </row>
    <row r="20" spans="1:18" s="116" customFormat="1" ht="28" x14ac:dyDescent="0.15">
      <c r="A20" s="355" t="s">
        <v>80</v>
      </c>
      <c r="B20" s="340" t="s">
        <v>143</v>
      </c>
      <c r="C20" s="358" t="s">
        <v>144</v>
      </c>
      <c r="D20" s="359"/>
      <c r="E20" s="359"/>
      <c r="F20" s="359"/>
      <c r="G20" s="360"/>
      <c r="H20" s="181" t="s">
        <v>122</v>
      </c>
      <c r="I20" s="178" t="s">
        <v>123</v>
      </c>
      <c r="J20" s="178" t="s">
        <v>124</v>
      </c>
      <c r="K20" s="178" t="s">
        <v>125</v>
      </c>
      <c r="L20" s="367" t="s">
        <v>63</v>
      </c>
      <c r="M20" s="167" t="s">
        <v>126</v>
      </c>
      <c r="N20" s="191" t="s">
        <v>127</v>
      </c>
    </row>
    <row r="21" spans="1:18" s="114" customFormat="1" ht="13" x14ac:dyDescent="0.15">
      <c r="A21" s="355"/>
      <c r="B21" s="397"/>
      <c r="C21" s="348"/>
      <c r="D21" s="349"/>
      <c r="E21" s="349"/>
      <c r="F21" s="349"/>
      <c r="G21" s="350"/>
      <c r="H21" s="178" t="s">
        <v>128</v>
      </c>
      <c r="I21" s="180" t="s">
        <v>129</v>
      </c>
      <c r="J21" s="180" t="s">
        <v>130</v>
      </c>
      <c r="K21" s="180" t="s">
        <v>131</v>
      </c>
      <c r="L21" s="368"/>
      <c r="M21" s="181"/>
      <c r="N21" s="181"/>
    </row>
    <row r="22" spans="1:18" s="116" customFormat="1" ht="13" x14ac:dyDescent="0.15">
      <c r="A22" s="115">
        <v>2.0499999999999998</v>
      </c>
      <c r="B22" s="45" t="s">
        <v>145</v>
      </c>
      <c r="C22" s="351"/>
      <c r="D22" s="352"/>
      <c r="E22" s="352"/>
      <c r="F22" s="352"/>
      <c r="G22" s="353"/>
      <c r="H22" s="184">
        <v>1</v>
      </c>
      <c r="I22" s="176"/>
      <c r="J22" s="177"/>
      <c r="K22" s="109"/>
      <c r="L22" s="185">
        <f>H22*I22*K22</f>
        <v>0</v>
      </c>
      <c r="M22" s="110" t="s">
        <v>70</v>
      </c>
      <c r="N22" s="111" t="s">
        <v>71</v>
      </c>
    </row>
    <row r="23" spans="1:18" s="116" customFormat="1" ht="13" x14ac:dyDescent="0.15">
      <c r="A23" s="115">
        <v>2.1</v>
      </c>
      <c r="B23" s="45" t="s">
        <v>146</v>
      </c>
      <c r="C23" s="351"/>
      <c r="D23" s="352"/>
      <c r="E23" s="352"/>
      <c r="F23" s="352"/>
      <c r="G23" s="353"/>
      <c r="H23" s="184">
        <v>1</v>
      </c>
      <c r="I23" s="176"/>
      <c r="J23" s="177"/>
      <c r="K23" s="109"/>
      <c r="L23" s="185">
        <f>H23*I23*K23</f>
        <v>0</v>
      </c>
      <c r="M23" s="110" t="s">
        <v>70</v>
      </c>
      <c r="N23" s="111" t="s">
        <v>71</v>
      </c>
    </row>
    <row r="24" spans="1:18" s="116" customFormat="1" ht="13" x14ac:dyDescent="0.15">
      <c r="A24" s="115">
        <v>2.15</v>
      </c>
      <c r="B24" s="45" t="s">
        <v>147</v>
      </c>
      <c r="C24" s="351"/>
      <c r="D24" s="352"/>
      <c r="E24" s="352"/>
      <c r="F24" s="352"/>
      <c r="G24" s="353"/>
      <c r="H24" s="184">
        <v>1</v>
      </c>
      <c r="I24" s="176"/>
      <c r="J24" s="177"/>
      <c r="K24" s="109"/>
      <c r="L24" s="185">
        <f>H24*I24*K24</f>
        <v>0</v>
      </c>
      <c r="M24" s="110" t="s">
        <v>70</v>
      </c>
      <c r="N24" s="111" t="s">
        <v>71</v>
      </c>
    </row>
    <row r="25" spans="1:18" s="116" customFormat="1" ht="28" x14ac:dyDescent="0.15">
      <c r="A25" s="115">
        <v>2.2000000000000002</v>
      </c>
      <c r="B25" s="91" t="s">
        <v>140</v>
      </c>
      <c r="C25" s="351"/>
      <c r="D25" s="352"/>
      <c r="E25" s="352"/>
      <c r="F25" s="352"/>
      <c r="G25" s="353"/>
      <c r="H25" s="184">
        <v>1</v>
      </c>
      <c r="I25" s="176"/>
      <c r="J25" s="177"/>
      <c r="K25" s="109"/>
      <c r="L25" s="185">
        <f>H25*I25*K25</f>
        <v>0</v>
      </c>
      <c r="M25" s="110" t="s">
        <v>70</v>
      </c>
      <c r="N25" s="111" t="s">
        <v>71</v>
      </c>
    </row>
    <row r="26" spans="1:18" s="116" customFormat="1" ht="13" x14ac:dyDescent="0.15">
      <c r="A26" s="115">
        <v>2.25</v>
      </c>
      <c r="B26" s="45" t="s">
        <v>28</v>
      </c>
      <c r="C26" s="351"/>
      <c r="D26" s="352"/>
      <c r="E26" s="352"/>
      <c r="F26" s="352"/>
      <c r="G26" s="353"/>
      <c r="H26" s="184">
        <v>1</v>
      </c>
      <c r="I26" s="176"/>
      <c r="J26" s="177"/>
      <c r="K26" s="109"/>
      <c r="L26" s="185">
        <f>H26*I26*K26</f>
        <v>0</v>
      </c>
      <c r="M26" s="110" t="s">
        <v>70</v>
      </c>
      <c r="N26" s="111" t="s">
        <v>71</v>
      </c>
    </row>
    <row r="27" spans="1:18" s="36" customFormat="1" ht="13" x14ac:dyDescent="0.15">
      <c r="A27" s="187" t="s">
        <v>92</v>
      </c>
      <c r="B27" s="361" t="s">
        <v>148</v>
      </c>
      <c r="C27" s="362"/>
      <c r="D27" s="362"/>
      <c r="E27" s="362"/>
      <c r="F27" s="362"/>
      <c r="G27" s="362"/>
      <c r="H27" s="362"/>
      <c r="I27" s="362"/>
      <c r="J27" s="362"/>
      <c r="K27" s="363"/>
      <c r="L27" s="192">
        <f>SUM(L22:L26)</f>
        <v>0</v>
      </c>
    </row>
    <row r="28" spans="1:18" s="36" customFormat="1" ht="13" x14ac:dyDescent="0.15">
      <c r="A28" s="193"/>
      <c r="B28" s="194"/>
      <c r="C28" s="194"/>
      <c r="D28" s="194"/>
      <c r="E28" s="194"/>
      <c r="F28" s="194"/>
      <c r="G28" s="194"/>
      <c r="H28" s="195"/>
      <c r="I28" s="189"/>
      <c r="J28" s="189"/>
    </row>
    <row r="29" spans="1:18" s="36" customFormat="1" ht="13" x14ac:dyDescent="0.15">
      <c r="A29" s="196" t="s">
        <v>94</v>
      </c>
      <c r="B29" s="361" t="s">
        <v>95</v>
      </c>
      <c r="C29" s="362"/>
      <c r="D29" s="362"/>
      <c r="E29" s="362"/>
      <c r="F29" s="362"/>
      <c r="G29" s="362"/>
      <c r="H29" s="362"/>
      <c r="I29" s="362"/>
      <c r="J29" s="362"/>
      <c r="K29" s="362"/>
      <c r="L29" s="362"/>
      <c r="M29" s="362"/>
      <c r="N29" s="363"/>
    </row>
    <row r="30" spans="1:18" s="36" customFormat="1" ht="28" x14ac:dyDescent="0.15">
      <c r="A30" s="355" t="s">
        <v>80</v>
      </c>
      <c r="B30" s="339" t="s">
        <v>120</v>
      </c>
      <c r="C30" s="341" t="s">
        <v>149</v>
      </c>
      <c r="D30" s="199" t="s">
        <v>122</v>
      </c>
      <c r="E30" s="343" t="s">
        <v>150</v>
      </c>
      <c r="F30" s="344"/>
      <c r="G30" s="344"/>
      <c r="H30" s="344"/>
      <c r="I30" s="183" t="s">
        <v>63</v>
      </c>
      <c r="J30" s="177" t="s">
        <v>124</v>
      </c>
      <c r="K30" s="199" t="s">
        <v>125</v>
      </c>
      <c r="L30" s="356" t="s">
        <v>63</v>
      </c>
      <c r="M30" s="117" t="s">
        <v>126</v>
      </c>
      <c r="N30" s="119" t="s">
        <v>127</v>
      </c>
    </row>
    <row r="31" spans="1:18" s="36" customFormat="1" ht="13" x14ac:dyDescent="0.15">
      <c r="A31" s="355"/>
      <c r="B31" s="340"/>
      <c r="C31" s="342"/>
      <c r="D31" s="199" t="s">
        <v>128</v>
      </c>
      <c r="E31" s="201" t="s">
        <v>151</v>
      </c>
      <c r="F31" s="201" t="s">
        <v>152</v>
      </c>
      <c r="G31" s="201" t="s">
        <v>153</v>
      </c>
      <c r="H31" s="201" t="s">
        <v>154</v>
      </c>
      <c r="I31" s="168" t="s">
        <v>129</v>
      </c>
      <c r="J31" s="168" t="s">
        <v>130</v>
      </c>
      <c r="K31" s="201" t="s">
        <v>131</v>
      </c>
      <c r="L31" s="357"/>
      <c r="M31" s="181"/>
      <c r="N31" s="181"/>
    </row>
    <row r="32" spans="1:18" s="36" customFormat="1" ht="13" x14ac:dyDescent="0.15">
      <c r="A32" s="176">
        <v>3.05</v>
      </c>
      <c r="B32" s="34" t="s">
        <v>155</v>
      </c>
      <c r="C32" s="33"/>
      <c r="D32" s="199">
        <v>1</v>
      </c>
      <c r="E32" s="199"/>
      <c r="F32" s="199"/>
      <c r="G32" s="199"/>
      <c r="H32" s="199"/>
      <c r="I32" s="200">
        <f>SUM(E32:H32)</f>
        <v>0</v>
      </c>
      <c r="J32" s="177"/>
      <c r="K32" s="202"/>
      <c r="L32" s="203">
        <f t="shared" ref="L32:L43" si="2">D32*I32*K32</f>
        <v>0</v>
      </c>
      <c r="M32" s="110" t="s">
        <v>70</v>
      </c>
      <c r="N32" s="111" t="s">
        <v>71</v>
      </c>
    </row>
    <row r="33" spans="1:14" s="36" customFormat="1" ht="13" x14ac:dyDescent="0.15">
      <c r="A33" s="176">
        <v>3.1</v>
      </c>
      <c r="B33" s="34" t="s">
        <v>156</v>
      </c>
      <c r="C33" s="33"/>
      <c r="D33" s="199">
        <v>1</v>
      </c>
      <c r="E33" s="199"/>
      <c r="F33" s="199"/>
      <c r="G33" s="199"/>
      <c r="H33" s="199"/>
      <c r="I33" s="200">
        <f t="shared" ref="I33:I43" si="3">SUM(E33:H33)</f>
        <v>0</v>
      </c>
      <c r="J33" s="177"/>
      <c r="K33" s="202"/>
      <c r="L33" s="203">
        <f t="shared" si="2"/>
        <v>0</v>
      </c>
      <c r="M33" s="110" t="s">
        <v>70</v>
      </c>
      <c r="N33" s="111" t="s">
        <v>71</v>
      </c>
    </row>
    <row r="34" spans="1:14" s="36" customFormat="1" ht="13" x14ac:dyDescent="0.15">
      <c r="A34" s="176">
        <v>3.15</v>
      </c>
      <c r="B34" s="34" t="s">
        <v>157</v>
      </c>
      <c r="C34" s="33"/>
      <c r="D34" s="199">
        <v>1</v>
      </c>
      <c r="E34" s="199"/>
      <c r="F34" s="199"/>
      <c r="G34" s="199"/>
      <c r="H34" s="199"/>
      <c r="I34" s="200">
        <f t="shared" si="3"/>
        <v>0</v>
      </c>
      <c r="J34" s="177"/>
      <c r="K34" s="202"/>
      <c r="L34" s="203">
        <f t="shared" si="2"/>
        <v>0</v>
      </c>
      <c r="M34" s="110" t="s">
        <v>70</v>
      </c>
      <c r="N34" s="111" t="s">
        <v>71</v>
      </c>
    </row>
    <row r="35" spans="1:14" s="36" customFormat="1" ht="13" x14ac:dyDescent="0.15">
      <c r="A35" s="176">
        <v>3.2</v>
      </c>
      <c r="B35" s="34" t="s">
        <v>158</v>
      </c>
      <c r="C35" s="33"/>
      <c r="D35" s="199">
        <v>1</v>
      </c>
      <c r="E35" s="199"/>
      <c r="F35" s="199"/>
      <c r="G35" s="199"/>
      <c r="H35" s="199"/>
      <c r="I35" s="200">
        <f t="shared" si="3"/>
        <v>0</v>
      </c>
      <c r="J35" s="177"/>
      <c r="K35" s="202"/>
      <c r="L35" s="203">
        <f t="shared" si="2"/>
        <v>0</v>
      </c>
      <c r="M35" s="110" t="s">
        <v>70</v>
      </c>
      <c r="N35" s="111" t="s">
        <v>71</v>
      </c>
    </row>
    <row r="36" spans="1:14" s="36" customFormat="1" ht="13" x14ac:dyDescent="0.15">
      <c r="A36" s="176">
        <v>3.25</v>
      </c>
      <c r="B36" s="34" t="s">
        <v>159</v>
      </c>
      <c r="C36" s="33"/>
      <c r="D36" s="199">
        <v>1</v>
      </c>
      <c r="E36" s="199"/>
      <c r="F36" s="199"/>
      <c r="G36" s="199"/>
      <c r="H36" s="199"/>
      <c r="I36" s="200">
        <f t="shared" si="3"/>
        <v>0</v>
      </c>
      <c r="J36" s="177"/>
      <c r="K36" s="202"/>
      <c r="L36" s="203">
        <f t="shared" si="2"/>
        <v>0</v>
      </c>
      <c r="M36" s="110" t="s">
        <v>70</v>
      </c>
      <c r="N36" s="111" t="s">
        <v>71</v>
      </c>
    </row>
    <row r="37" spans="1:14" s="36" customFormat="1" ht="13" x14ac:dyDescent="0.15">
      <c r="A37" s="176">
        <v>0</v>
      </c>
      <c r="B37" s="34" t="s">
        <v>160</v>
      </c>
      <c r="C37" s="33"/>
      <c r="D37" s="199">
        <v>1</v>
      </c>
      <c r="E37" s="199"/>
      <c r="F37" s="199"/>
      <c r="G37" s="199"/>
      <c r="H37" s="199"/>
      <c r="I37" s="200">
        <f t="shared" si="3"/>
        <v>0</v>
      </c>
      <c r="J37" s="177"/>
      <c r="K37" s="202"/>
      <c r="L37" s="203">
        <f t="shared" si="2"/>
        <v>0</v>
      </c>
      <c r="M37" s="110" t="s">
        <v>70</v>
      </c>
      <c r="N37" s="111" t="s">
        <v>71</v>
      </c>
    </row>
    <row r="38" spans="1:14" s="36" customFormat="1" ht="13" x14ac:dyDescent="0.15">
      <c r="A38" s="176">
        <v>3.35</v>
      </c>
      <c r="B38" s="33" t="s">
        <v>161</v>
      </c>
      <c r="C38" s="33"/>
      <c r="D38" s="199">
        <v>1</v>
      </c>
      <c r="E38" s="199"/>
      <c r="F38" s="199"/>
      <c r="G38" s="199"/>
      <c r="H38" s="199"/>
      <c r="I38" s="200">
        <f t="shared" si="3"/>
        <v>0</v>
      </c>
      <c r="J38" s="177"/>
      <c r="K38" s="202"/>
      <c r="L38" s="203">
        <f t="shared" si="2"/>
        <v>0</v>
      </c>
      <c r="M38" s="110" t="s">
        <v>70</v>
      </c>
      <c r="N38" s="111" t="s">
        <v>71</v>
      </c>
    </row>
    <row r="39" spans="1:14" s="36" customFormat="1" ht="13" x14ac:dyDescent="0.15">
      <c r="A39" s="176">
        <v>3.4</v>
      </c>
      <c r="B39" s="116" t="s">
        <v>162</v>
      </c>
      <c r="C39" s="33"/>
      <c r="D39" s="199">
        <v>1</v>
      </c>
      <c r="E39" s="199"/>
      <c r="F39" s="199"/>
      <c r="G39" s="199"/>
      <c r="H39" s="199"/>
      <c r="I39" s="200">
        <f t="shared" si="3"/>
        <v>0</v>
      </c>
      <c r="J39" s="177"/>
      <c r="K39" s="202"/>
      <c r="L39" s="203">
        <f t="shared" si="2"/>
        <v>0</v>
      </c>
      <c r="M39" s="110" t="s">
        <v>70</v>
      </c>
      <c r="N39" s="111" t="s">
        <v>71</v>
      </c>
    </row>
    <row r="40" spans="1:14" s="36" customFormat="1" ht="13" x14ac:dyDescent="0.15">
      <c r="A40" s="176">
        <v>3.45</v>
      </c>
      <c r="B40" s="34" t="s">
        <v>163</v>
      </c>
      <c r="C40" s="33"/>
      <c r="D40" s="199">
        <v>1</v>
      </c>
      <c r="E40" s="199"/>
      <c r="F40" s="199"/>
      <c r="G40" s="199"/>
      <c r="H40" s="199"/>
      <c r="I40" s="200">
        <f t="shared" si="3"/>
        <v>0</v>
      </c>
      <c r="J40" s="177"/>
      <c r="K40" s="202"/>
      <c r="L40" s="203">
        <f t="shared" si="2"/>
        <v>0</v>
      </c>
      <c r="M40" s="110" t="s">
        <v>70</v>
      </c>
      <c r="N40" s="111" t="s">
        <v>71</v>
      </c>
    </row>
    <row r="41" spans="1:14" s="36" customFormat="1" ht="13" x14ac:dyDescent="0.15">
      <c r="A41" s="176">
        <v>3.5</v>
      </c>
      <c r="B41" s="204" t="s">
        <v>164</v>
      </c>
      <c r="C41" s="33"/>
      <c r="D41" s="199">
        <v>1</v>
      </c>
      <c r="E41" s="199"/>
      <c r="F41" s="199"/>
      <c r="G41" s="199"/>
      <c r="H41" s="199"/>
      <c r="I41" s="200">
        <f t="shared" si="3"/>
        <v>0</v>
      </c>
      <c r="J41" s="177"/>
      <c r="K41" s="202"/>
      <c r="L41" s="203">
        <f t="shared" si="2"/>
        <v>0</v>
      </c>
      <c r="M41" s="110" t="s">
        <v>70</v>
      </c>
      <c r="N41" s="111" t="s">
        <v>71</v>
      </c>
    </row>
    <row r="42" spans="1:14" s="36" customFormat="1" ht="13" x14ac:dyDescent="0.15">
      <c r="A42" s="176">
        <v>3.55</v>
      </c>
      <c r="B42" s="34" t="s">
        <v>165</v>
      </c>
      <c r="C42" s="33"/>
      <c r="D42" s="199">
        <v>1</v>
      </c>
      <c r="E42" s="199"/>
      <c r="F42" s="199"/>
      <c r="G42" s="199"/>
      <c r="H42" s="199"/>
      <c r="I42" s="200">
        <f t="shared" si="3"/>
        <v>0</v>
      </c>
      <c r="J42" s="177"/>
      <c r="K42" s="202"/>
      <c r="L42" s="203">
        <f t="shared" si="2"/>
        <v>0</v>
      </c>
      <c r="M42" s="110" t="s">
        <v>70</v>
      </c>
      <c r="N42" s="111" t="s">
        <v>71</v>
      </c>
    </row>
    <row r="43" spans="1:14" s="36" customFormat="1" ht="13" x14ac:dyDescent="0.15">
      <c r="A43" s="176">
        <v>3.6</v>
      </c>
      <c r="B43" s="34" t="s">
        <v>28</v>
      </c>
      <c r="C43" s="33"/>
      <c r="D43" s="199">
        <v>1</v>
      </c>
      <c r="E43" s="199"/>
      <c r="F43" s="199"/>
      <c r="G43" s="199"/>
      <c r="H43" s="199"/>
      <c r="I43" s="200">
        <f t="shared" si="3"/>
        <v>0</v>
      </c>
      <c r="J43" s="177"/>
      <c r="K43" s="202"/>
      <c r="L43" s="203">
        <f t="shared" si="2"/>
        <v>0</v>
      </c>
      <c r="M43" s="110" t="s">
        <v>70</v>
      </c>
      <c r="N43" s="111" t="s">
        <v>71</v>
      </c>
    </row>
    <row r="44" spans="1:14" s="36" customFormat="1" ht="13" x14ac:dyDescent="0.15">
      <c r="A44" s="196" t="s">
        <v>94</v>
      </c>
      <c r="B44" s="380" t="s">
        <v>166</v>
      </c>
      <c r="C44" s="381"/>
      <c r="D44" s="381"/>
      <c r="E44" s="381"/>
      <c r="F44" s="381"/>
      <c r="G44" s="381"/>
      <c r="H44" s="381"/>
      <c r="I44" s="381"/>
      <c r="J44" s="381"/>
      <c r="K44" s="392"/>
      <c r="L44" s="205">
        <f>SUM(L32:L43)</f>
        <v>0</v>
      </c>
    </row>
    <row r="45" spans="1:14" s="36" customFormat="1" ht="13" x14ac:dyDescent="0.15">
      <c r="A45" s="206"/>
      <c r="B45" s="194"/>
      <c r="C45" s="194"/>
      <c r="D45" s="194"/>
      <c r="E45" s="194"/>
      <c r="F45" s="194"/>
      <c r="G45" s="194"/>
      <c r="H45" s="194"/>
      <c r="I45" s="194"/>
      <c r="J45" s="194"/>
      <c r="K45" s="194"/>
    </row>
    <row r="46" spans="1:14" s="36" customFormat="1" ht="28" x14ac:dyDescent="0.15">
      <c r="A46" s="196" t="s">
        <v>96</v>
      </c>
      <c r="B46" s="174" t="s">
        <v>167</v>
      </c>
      <c r="C46" s="207"/>
      <c r="D46" s="208" t="s">
        <v>122</v>
      </c>
      <c r="E46" s="209" t="s">
        <v>168</v>
      </c>
      <c r="F46" s="209"/>
      <c r="G46" s="209"/>
      <c r="H46" s="209"/>
      <c r="I46" s="199" t="s">
        <v>63</v>
      </c>
      <c r="J46" s="177" t="s">
        <v>124</v>
      </c>
      <c r="K46" s="210" t="s">
        <v>125</v>
      </c>
      <c r="L46" s="387" t="s">
        <v>63</v>
      </c>
      <c r="M46" s="117" t="s">
        <v>126</v>
      </c>
      <c r="N46" s="119" t="s">
        <v>127</v>
      </c>
    </row>
    <row r="47" spans="1:14" s="36" customFormat="1" ht="21" customHeight="1" x14ac:dyDescent="0.15">
      <c r="A47" s="197" t="s">
        <v>80</v>
      </c>
      <c r="B47" s="197" t="s">
        <v>169</v>
      </c>
      <c r="C47" s="198" t="s">
        <v>149</v>
      </c>
      <c r="D47" s="199" t="s">
        <v>170</v>
      </c>
      <c r="E47" s="211" t="s">
        <v>151</v>
      </c>
      <c r="F47" s="211" t="s">
        <v>152</v>
      </c>
      <c r="G47" s="211" t="s">
        <v>171</v>
      </c>
      <c r="H47" s="211" t="s">
        <v>172</v>
      </c>
      <c r="I47" s="212" t="s">
        <v>129</v>
      </c>
      <c r="J47" s="168" t="s">
        <v>130</v>
      </c>
      <c r="K47" s="211" t="s">
        <v>131</v>
      </c>
      <c r="L47" s="388"/>
      <c r="M47" s="181"/>
      <c r="N47" s="181"/>
    </row>
    <row r="48" spans="1:14" s="36" customFormat="1" ht="13" x14ac:dyDescent="0.15">
      <c r="A48" s="176">
        <v>4.0999999999999996</v>
      </c>
      <c r="B48" s="33" t="s">
        <v>173</v>
      </c>
      <c r="C48" s="33"/>
      <c r="D48" s="199">
        <v>1</v>
      </c>
      <c r="E48" s="199"/>
      <c r="F48" s="199"/>
      <c r="G48" s="199"/>
      <c r="H48" s="199"/>
      <c r="I48" s="200">
        <f>SUM(E48:H48)</f>
        <v>0</v>
      </c>
      <c r="J48" s="177"/>
      <c r="K48" s="109"/>
      <c r="L48" s="213">
        <f t="shared" ref="L48:L53" si="4">D48*I48*K48</f>
        <v>0</v>
      </c>
      <c r="M48" s="110" t="s">
        <v>70</v>
      </c>
      <c r="N48" s="111" t="s">
        <v>71</v>
      </c>
    </row>
    <row r="49" spans="1:14" s="36" customFormat="1" ht="13" x14ac:dyDescent="0.15">
      <c r="A49" s="176">
        <v>4.1500000000000004</v>
      </c>
      <c r="B49" s="33" t="s">
        <v>174</v>
      </c>
      <c r="C49" s="33"/>
      <c r="D49" s="199">
        <v>1</v>
      </c>
      <c r="E49" s="199"/>
      <c r="F49" s="199"/>
      <c r="G49" s="199"/>
      <c r="H49" s="199"/>
      <c r="I49" s="200">
        <f t="shared" ref="I49:I53" si="5">SUM(E49:H49)</f>
        <v>0</v>
      </c>
      <c r="J49" s="177"/>
      <c r="K49" s="109"/>
      <c r="L49" s="213">
        <f t="shared" si="4"/>
        <v>0</v>
      </c>
      <c r="M49" s="110" t="s">
        <v>70</v>
      </c>
      <c r="N49" s="111" t="s">
        <v>71</v>
      </c>
    </row>
    <row r="50" spans="1:14" s="36" customFormat="1" ht="13" x14ac:dyDescent="0.15">
      <c r="A50" s="176">
        <v>4.2</v>
      </c>
      <c r="B50" s="33" t="s">
        <v>175</v>
      </c>
      <c r="C50" s="33"/>
      <c r="D50" s="199">
        <v>1</v>
      </c>
      <c r="E50" s="199"/>
      <c r="F50" s="199"/>
      <c r="G50" s="199"/>
      <c r="H50" s="199"/>
      <c r="I50" s="200">
        <f t="shared" si="5"/>
        <v>0</v>
      </c>
      <c r="J50" s="177"/>
      <c r="K50" s="109"/>
      <c r="L50" s="213">
        <f t="shared" si="4"/>
        <v>0</v>
      </c>
      <c r="M50" s="110" t="s">
        <v>70</v>
      </c>
      <c r="N50" s="111" t="s">
        <v>71</v>
      </c>
    </row>
    <row r="51" spans="1:14" s="36" customFormat="1" ht="13" x14ac:dyDescent="0.15">
      <c r="A51" s="176">
        <v>4.5</v>
      </c>
      <c r="B51" s="208" t="s">
        <v>176</v>
      </c>
      <c r="C51" s="33"/>
      <c r="D51" s="199">
        <v>1</v>
      </c>
      <c r="E51" s="199"/>
      <c r="F51" s="199"/>
      <c r="G51" s="199"/>
      <c r="H51" s="199"/>
      <c r="I51" s="200">
        <f t="shared" si="5"/>
        <v>0</v>
      </c>
      <c r="J51" s="177"/>
      <c r="K51" s="109"/>
      <c r="L51" s="213">
        <f t="shared" si="4"/>
        <v>0</v>
      </c>
      <c r="M51" s="110" t="s">
        <v>70</v>
      </c>
      <c r="N51" s="111" t="s">
        <v>71</v>
      </c>
    </row>
    <row r="52" spans="1:14" s="36" customFormat="1" ht="13" x14ac:dyDescent="0.15">
      <c r="A52" s="176">
        <v>4.55</v>
      </c>
      <c r="B52" s="208" t="s">
        <v>177</v>
      </c>
      <c r="C52" s="33"/>
      <c r="D52" s="199">
        <v>1</v>
      </c>
      <c r="E52" s="199"/>
      <c r="F52" s="199"/>
      <c r="G52" s="199"/>
      <c r="H52" s="199"/>
      <c r="I52" s="200">
        <f t="shared" si="5"/>
        <v>0</v>
      </c>
      <c r="J52" s="177"/>
      <c r="K52" s="109"/>
      <c r="L52" s="213">
        <f t="shared" si="4"/>
        <v>0</v>
      </c>
      <c r="M52" s="110" t="s">
        <v>70</v>
      </c>
      <c r="N52" s="111" t="s">
        <v>71</v>
      </c>
    </row>
    <row r="53" spans="1:14" s="36" customFormat="1" ht="13" x14ac:dyDescent="0.15">
      <c r="A53" s="176">
        <v>4.5999999999999996</v>
      </c>
      <c r="B53" s="214" t="s">
        <v>178</v>
      </c>
      <c r="C53" s="197"/>
      <c r="D53" s="215">
        <v>1</v>
      </c>
      <c r="E53" s="199"/>
      <c r="F53" s="199"/>
      <c r="G53" s="199"/>
      <c r="H53" s="199"/>
      <c r="I53" s="200">
        <f t="shared" si="5"/>
        <v>0</v>
      </c>
      <c r="J53" s="177"/>
      <c r="K53" s="109"/>
      <c r="L53" s="216">
        <f t="shared" si="4"/>
        <v>0</v>
      </c>
      <c r="M53" s="110" t="s">
        <v>70</v>
      </c>
      <c r="N53" s="111" t="s">
        <v>71</v>
      </c>
    </row>
    <row r="54" spans="1:14" s="36" customFormat="1" ht="13" x14ac:dyDescent="0.15">
      <c r="A54" s="107" t="s">
        <v>96</v>
      </c>
      <c r="B54" s="393" t="s">
        <v>179</v>
      </c>
      <c r="C54" s="393"/>
      <c r="D54" s="393"/>
      <c r="E54" s="393"/>
      <c r="F54" s="393"/>
      <c r="G54" s="393"/>
      <c r="H54" s="393"/>
      <c r="I54" s="393"/>
      <c r="J54" s="393"/>
      <c r="K54" s="393"/>
      <c r="L54" s="217">
        <f>SUM(L48:L53)</f>
        <v>0</v>
      </c>
    </row>
    <row r="55" spans="1:14" s="36" customFormat="1" ht="13" x14ac:dyDescent="0.15">
      <c r="A55" s="206"/>
      <c r="B55" s="194"/>
      <c r="C55" s="194"/>
      <c r="D55" s="194"/>
      <c r="E55" s="194"/>
      <c r="F55" s="194"/>
      <c r="G55" s="194"/>
      <c r="H55" s="194"/>
      <c r="I55" s="194"/>
      <c r="J55" s="194"/>
      <c r="K55" s="194"/>
    </row>
    <row r="56" spans="1:14" s="36" customFormat="1" ht="13" x14ac:dyDescent="0.15">
      <c r="A56" s="206"/>
      <c r="B56" s="194"/>
      <c r="C56" s="194"/>
      <c r="D56" s="194"/>
      <c r="E56" s="194"/>
      <c r="F56" s="194"/>
      <c r="G56" s="194"/>
      <c r="H56" s="194"/>
      <c r="I56" s="194"/>
      <c r="J56" s="194"/>
      <c r="K56" s="194"/>
    </row>
    <row r="57" spans="1:14" s="36" customFormat="1" ht="13" x14ac:dyDescent="0.15">
      <c r="A57" s="218" t="s">
        <v>99</v>
      </c>
      <c r="B57" s="361" t="s">
        <v>100</v>
      </c>
      <c r="C57" s="362"/>
      <c r="D57" s="362"/>
      <c r="E57" s="362"/>
      <c r="F57" s="362"/>
      <c r="G57" s="362"/>
      <c r="H57" s="362"/>
      <c r="I57" s="362"/>
      <c r="J57" s="362"/>
      <c r="K57" s="362"/>
      <c r="L57" s="362"/>
      <c r="M57" s="362"/>
      <c r="N57" s="363"/>
    </row>
    <row r="58" spans="1:14" s="36" customFormat="1" ht="28" x14ac:dyDescent="0.15">
      <c r="A58" s="364" t="s">
        <v>80</v>
      </c>
      <c r="B58" s="366" t="s">
        <v>120</v>
      </c>
      <c r="C58" s="358" t="s">
        <v>180</v>
      </c>
      <c r="D58" s="359"/>
      <c r="E58" s="359"/>
      <c r="F58" s="359"/>
      <c r="G58" s="360"/>
      <c r="H58" s="181" t="s">
        <v>122</v>
      </c>
      <c r="I58" s="178" t="s">
        <v>123</v>
      </c>
      <c r="J58" s="178" t="s">
        <v>124</v>
      </c>
      <c r="K58" s="178" t="s">
        <v>125</v>
      </c>
      <c r="L58" s="367" t="s">
        <v>63</v>
      </c>
      <c r="M58" s="167" t="s">
        <v>126</v>
      </c>
      <c r="N58" s="191" t="s">
        <v>127</v>
      </c>
    </row>
    <row r="59" spans="1:14" s="36" customFormat="1" ht="13" x14ac:dyDescent="0.15">
      <c r="A59" s="365"/>
      <c r="B59" s="340"/>
      <c r="C59" s="375" t="s">
        <v>181</v>
      </c>
      <c r="D59" s="376"/>
      <c r="E59" s="376"/>
      <c r="F59" s="376"/>
      <c r="G59" s="389"/>
      <c r="H59" s="178" t="s">
        <v>128</v>
      </c>
      <c r="I59" s="180" t="s">
        <v>129</v>
      </c>
      <c r="J59" s="168" t="s">
        <v>130</v>
      </c>
      <c r="K59" s="180" t="s">
        <v>131</v>
      </c>
      <c r="L59" s="368"/>
      <c r="M59" s="181"/>
      <c r="N59" s="181"/>
    </row>
    <row r="60" spans="1:14" s="36" customFormat="1" ht="14" x14ac:dyDescent="0.15">
      <c r="A60" s="115">
        <v>5.05</v>
      </c>
      <c r="B60" s="219" t="s">
        <v>182</v>
      </c>
      <c r="C60" s="351"/>
      <c r="D60" s="352"/>
      <c r="E60" s="352"/>
      <c r="F60" s="352"/>
      <c r="G60" s="353"/>
      <c r="H60" s="184">
        <v>1</v>
      </c>
      <c r="I60" s="176"/>
      <c r="J60" s="177"/>
      <c r="K60" s="109"/>
      <c r="L60" s="185">
        <f>H60*I60*K60</f>
        <v>0</v>
      </c>
      <c r="M60" s="110" t="s">
        <v>70</v>
      </c>
      <c r="N60" s="111" t="s">
        <v>71</v>
      </c>
    </row>
    <row r="61" spans="1:14" s="36" customFormat="1" ht="13" x14ac:dyDescent="0.15">
      <c r="A61" s="115">
        <v>5.0999999999999996</v>
      </c>
      <c r="B61" s="33" t="s">
        <v>183</v>
      </c>
      <c r="C61" s="351"/>
      <c r="D61" s="352"/>
      <c r="E61" s="352"/>
      <c r="F61" s="352"/>
      <c r="G61" s="353"/>
      <c r="H61" s="184">
        <v>1</v>
      </c>
      <c r="I61" s="176"/>
      <c r="J61" s="177"/>
      <c r="K61" s="109"/>
      <c r="L61" s="185">
        <f t="shared" ref="L61:L68" si="6">H61*I61*K61</f>
        <v>0</v>
      </c>
      <c r="M61" s="110" t="s">
        <v>70</v>
      </c>
      <c r="N61" s="111" t="s">
        <v>71</v>
      </c>
    </row>
    <row r="62" spans="1:14" s="36" customFormat="1" ht="13" x14ac:dyDescent="0.15">
      <c r="A62" s="115">
        <v>5.15</v>
      </c>
      <c r="B62" s="33" t="s">
        <v>184</v>
      </c>
      <c r="C62" s="351"/>
      <c r="D62" s="352"/>
      <c r="E62" s="352"/>
      <c r="F62" s="352"/>
      <c r="G62" s="353"/>
      <c r="H62" s="184">
        <v>1</v>
      </c>
      <c r="I62" s="176"/>
      <c r="J62" s="177"/>
      <c r="K62" s="109"/>
      <c r="L62" s="185">
        <f t="shared" si="6"/>
        <v>0</v>
      </c>
      <c r="M62" s="110" t="s">
        <v>70</v>
      </c>
      <c r="N62" s="111" t="s">
        <v>71</v>
      </c>
    </row>
    <row r="63" spans="1:14" s="36" customFormat="1" ht="13" x14ac:dyDescent="0.15">
      <c r="A63" s="115">
        <v>5.2</v>
      </c>
      <c r="B63" s="33" t="s">
        <v>185</v>
      </c>
      <c r="C63" s="351"/>
      <c r="D63" s="352"/>
      <c r="E63" s="352"/>
      <c r="F63" s="352"/>
      <c r="G63" s="353"/>
      <c r="H63" s="184">
        <v>1</v>
      </c>
      <c r="I63" s="176"/>
      <c r="J63" s="177"/>
      <c r="K63" s="109"/>
      <c r="L63" s="185">
        <f t="shared" si="6"/>
        <v>0</v>
      </c>
      <c r="M63" s="110" t="s">
        <v>70</v>
      </c>
      <c r="N63" s="111" t="s">
        <v>71</v>
      </c>
    </row>
    <row r="64" spans="1:14" s="36" customFormat="1" ht="14" x14ac:dyDescent="0.15">
      <c r="A64" s="115">
        <v>5.25</v>
      </c>
      <c r="B64" s="219" t="s">
        <v>186</v>
      </c>
      <c r="C64" s="351"/>
      <c r="D64" s="352"/>
      <c r="E64" s="352"/>
      <c r="F64" s="352"/>
      <c r="G64" s="353"/>
      <c r="H64" s="184">
        <v>1</v>
      </c>
      <c r="I64" s="176"/>
      <c r="J64" s="177"/>
      <c r="K64" s="109"/>
      <c r="L64" s="185">
        <f t="shared" si="6"/>
        <v>0</v>
      </c>
      <c r="M64" s="110" t="s">
        <v>70</v>
      </c>
      <c r="N64" s="111" t="s">
        <v>71</v>
      </c>
    </row>
    <row r="65" spans="1:15" s="36" customFormat="1" ht="13" x14ac:dyDescent="0.15">
      <c r="A65" s="115">
        <v>5.3</v>
      </c>
      <c r="B65" s="33" t="s">
        <v>187</v>
      </c>
      <c r="C65" s="351"/>
      <c r="D65" s="352"/>
      <c r="E65" s="352"/>
      <c r="F65" s="352"/>
      <c r="G65" s="353"/>
      <c r="H65" s="184">
        <v>1</v>
      </c>
      <c r="I65" s="176"/>
      <c r="J65" s="177"/>
      <c r="K65" s="109"/>
      <c r="L65" s="185">
        <f t="shared" si="6"/>
        <v>0</v>
      </c>
      <c r="M65" s="110" t="s">
        <v>70</v>
      </c>
      <c r="N65" s="111" t="s">
        <v>71</v>
      </c>
    </row>
    <row r="66" spans="1:15" s="36" customFormat="1" ht="13" x14ac:dyDescent="0.15">
      <c r="A66" s="115">
        <v>5.35</v>
      </c>
      <c r="B66" s="33" t="s">
        <v>188</v>
      </c>
      <c r="C66" s="351"/>
      <c r="D66" s="352"/>
      <c r="E66" s="352"/>
      <c r="F66" s="352"/>
      <c r="G66" s="353"/>
      <c r="H66" s="184">
        <v>1</v>
      </c>
      <c r="I66" s="176"/>
      <c r="J66" s="177"/>
      <c r="K66" s="109"/>
      <c r="L66" s="185">
        <f t="shared" si="6"/>
        <v>0</v>
      </c>
      <c r="M66" s="110" t="s">
        <v>70</v>
      </c>
      <c r="N66" s="111" t="s">
        <v>71</v>
      </c>
    </row>
    <row r="67" spans="1:15" s="36" customFormat="1" ht="13" x14ac:dyDescent="0.15">
      <c r="A67" s="115">
        <v>5.4</v>
      </c>
      <c r="B67" s="33" t="s">
        <v>189</v>
      </c>
      <c r="C67" s="351"/>
      <c r="D67" s="352"/>
      <c r="E67" s="352"/>
      <c r="F67" s="352"/>
      <c r="G67" s="353"/>
      <c r="H67" s="184">
        <v>1</v>
      </c>
      <c r="I67" s="176"/>
      <c r="J67" s="177"/>
      <c r="K67" s="109"/>
      <c r="L67" s="185">
        <f t="shared" si="6"/>
        <v>0</v>
      </c>
      <c r="M67" s="110" t="s">
        <v>70</v>
      </c>
      <c r="N67" s="111" t="s">
        <v>71</v>
      </c>
    </row>
    <row r="68" spans="1:15" s="36" customFormat="1" ht="13" x14ac:dyDescent="0.15">
      <c r="A68" s="115">
        <v>5.45</v>
      </c>
      <c r="B68" s="33" t="s">
        <v>28</v>
      </c>
      <c r="C68" s="351"/>
      <c r="D68" s="352"/>
      <c r="E68" s="352"/>
      <c r="F68" s="352"/>
      <c r="G68" s="353"/>
      <c r="H68" s="184">
        <v>1</v>
      </c>
      <c r="I68" s="176"/>
      <c r="J68" s="177"/>
      <c r="K68" s="109"/>
      <c r="L68" s="185">
        <f t="shared" si="6"/>
        <v>0</v>
      </c>
      <c r="M68" s="110" t="s">
        <v>70</v>
      </c>
      <c r="N68" s="111" t="s">
        <v>71</v>
      </c>
    </row>
    <row r="69" spans="1:15" s="36" customFormat="1" ht="13" x14ac:dyDescent="0.15">
      <c r="A69" s="107" t="s">
        <v>99</v>
      </c>
      <c r="B69" s="361" t="s">
        <v>190</v>
      </c>
      <c r="C69" s="362"/>
      <c r="D69" s="362"/>
      <c r="E69" s="362"/>
      <c r="F69" s="362"/>
      <c r="G69" s="362"/>
      <c r="H69" s="362"/>
      <c r="I69" s="362"/>
      <c r="J69" s="362"/>
      <c r="K69" s="363"/>
      <c r="L69" s="112">
        <f>SUM(L57:L68)</f>
        <v>0</v>
      </c>
      <c r="M69" s="377"/>
      <c r="N69" s="378"/>
      <c r="O69" s="194"/>
    </row>
    <row r="70" spans="1:15" s="36" customFormat="1" ht="13" x14ac:dyDescent="0.15">
      <c r="A70" s="206"/>
      <c r="B70" s="194"/>
      <c r="C70" s="194"/>
      <c r="D70" s="194"/>
      <c r="E70" s="194"/>
      <c r="F70" s="194"/>
      <c r="G70" s="194"/>
      <c r="H70" s="194"/>
      <c r="I70" s="194"/>
      <c r="J70" s="194"/>
      <c r="K70" s="194"/>
    </row>
    <row r="71" spans="1:15" s="36" customFormat="1" ht="13" x14ac:dyDescent="0.15">
      <c r="A71" s="206"/>
      <c r="B71" s="194"/>
      <c r="C71" s="194"/>
      <c r="D71" s="194"/>
      <c r="E71" s="194"/>
      <c r="F71" s="194"/>
      <c r="G71" s="194"/>
      <c r="H71" s="194"/>
      <c r="I71" s="194"/>
      <c r="J71" s="194"/>
      <c r="K71" s="194"/>
    </row>
    <row r="72" spans="1:15" s="36" customFormat="1" ht="13" x14ac:dyDescent="0.15">
      <c r="A72" s="107" t="s">
        <v>101</v>
      </c>
      <c r="B72" s="401" t="s">
        <v>102</v>
      </c>
      <c r="C72" s="402"/>
      <c r="D72" s="402"/>
      <c r="E72" s="402"/>
      <c r="F72" s="402"/>
      <c r="G72" s="402"/>
      <c r="H72" s="402"/>
      <c r="I72" s="402"/>
      <c r="J72" s="402"/>
      <c r="K72" s="402"/>
      <c r="L72" s="402"/>
      <c r="M72" s="402"/>
      <c r="N72" s="403"/>
    </row>
    <row r="73" spans="1:15" s="36" customFormat="1" ht="24" customHeight="1" x14ac:dyDescent="0.15">
      <c r="A73" s="341" t="s">
        <v>80</v>
      </c>
      <c r="B73" s="366" t="s">
        <v>191</v>
      </c>
      <c r="C73" s="358" t="s">
        <v>180</v>
      </c>
      <c r="D73" s="359"/>
      <c r="E73" s="359"/>
      <c r="F73" s="359"/>
      <c r="G73" s="360"/>
      <c r="H73" s="181" t="s">
        <v>122</v>
      </c>
      <c r="I73" s="179" t="s">
        <v>123</v>
      </c>
      <c r="J73" s="178" t="s">
        <v>124</v>
      </c>
      <c r="K73" s="178" t="s">
        <v>125</v>
      </c>
      <c r="L73" s="398" t="s">
        <v>63</v>
      </c>
      <c r="M73" s="167" t="s">
        <v>126</v>
      </c>
      <c r="N73" s="191" t="s">
        <v>127</v>
      </c>
    </row>
    <row r="74" spans="1:15" s="36" customFormat="1" ht="13" x14ac:dyDescent="0.15">
      <c r="A74" s="342"/>
      <c r="B74" s="340"/>
      <c r="C74" s="375" t="s">
        <v>181</v>
      </c>
      <c r="D74" s="376"/>
      <c r="E74" s="376"/>
      <c r="F74" s="376"/>
      <c r="G74" s="389"/>
      <c r="H74" s="111" t="s">
        <v>128</v>
      </c>
      <c r="I74" s="220" t="s">
        <v>129</v>
      </c>
      <c r="J74" s="168" t="s">
        <v>130</v>
      </c>
      <c r="K74" s="168" t="s">
        <v>131</v>
      </c>
      <c r="L74" s="357"/>
      <c r="M74" s="181"/>
      <c r="N74" s="181"/>
    </row>
    <row r="75" spans="1:15" s="36" customFormat="1" ht="13" x14ac:dyDescent="0.15">
      <c r="A75" s="176">
        <v>6.05</v>
      </c>
      <c r="B75" s="33" t="s">
        <v>192</v>
      </c>
      <c r="C75" s="372"/>
      <c r="D75" s="373"/>
      <c r="E75" s="373"/>
      <c r="F75" s="373"/>
      <c r="G75" s="382"/>
      <c r="H75" s="199">
        <v>1</v>
      </c>
      <c r="I75" s="200"/>
      <c r="J75" s="177"/>
      <c r="K75" s="202"/>
      <c r="L75" s="185">
        <f>H75*I75*K75</f>
        <v>0</v>
      </c>
      <c r="M75" s="110" t="s">
        <v>70</v>
      </c>
      <c r="N75" s="111" t="s">
        <v>71</v>
      </c>
    </row>
    <row r="76" spans="1:15" s="36" customFormat="1" ht="13" x14ac:dyDescent="0.15">
      <c r="A76" s="176">
        <v>6.1</v>
      </c>
      <c r="B76" s="33" t="s">
        <v>193</v>
      </c>
      <c r="C76" s="372"/>
      <c r="D76" s="373"/>
      <c r="E76" s="373"/>
      <c r="F76" s="373"/>
      <c r="G76" s="382"/>
      <c r="H76" s="199">
        <v>1</v>
      </c>
      <c r="I76" s="200"/>
      <c r="J76" s="177"/>
      <c r="K76" s="202"/>
      <c r="L76" s="185">
        <f t="shared" ref="L76:L81" si="7">H76*I76*K76</f>
        <v>0</v>
      </c>
      <c r="M76" s="110" t="s">
        <v>70</v>
      </c>
      <c r="N76" s="111" t="s">
        <v>71</v>
      </c>
    </row>
    <row r="77" spans="1:15" s="36" customFormat="1" ht="13" x14ac:dyDescent="0.15">
      <c r="A77" s="176">
        <v>6.15</v>
      </c>
      <c r="B77" s="33" t="s">
        <v>194</v>
      </c>
      <c r="C77" s="372"/>
      <c r="D77" s="373"/>
      <c r="E77" s="373"/>
      <c r="F77" s="373"/>
      <c r="G77" s="382"/>
      <c r="H77" s="199">
        <v>1</v>
      </c>
      <c r="I77" s="200"/>
      <c r="J77" s="177"/>
      <c r="K77" s="202"/>
      <c r="L77" s="185">
        <f t="shared" si="7"/>
        <v>0</v>
      </c>
      <c r="M77" s="110" t="s">
        <v>70</v>
      </c>
      <c r="N77" s="111" t="s">
        <v>71</v>
      </c>
    </row>
    <row r="78" spans="1:15" s="36" customFormat="1" ht="13" x14ac:dyDescent="0.15">
      <c r="A78" s="176">
        <v>6.2</v>
      </c>
      <c r="B78" s="33" t="s">
        <v>195</v>
      </c>
      <c r="C78" s="372"/>
      <c r="D78" s="373"/>
      <c r="E78" s="373"/>
      <c r="F78" s="373"/>
      <c r="G78" s="382"/>
      <c r="H78" s="199">
        <v>1</v>
      </c>
      <c r="I78" s="200"/>
      <c r="J78" s="177"/>
      <c r="K78" s="202"/>
      <c r="L78" s="185">
        <f t="shared" si="7"/>
        <v>0</v>
      </c>
      <c r="M78" s="110" t="s">
        <v>70</v>
      </c>
      <c r="N78" s="111" t="s">
        <v>71</v>
      </c>
    </row>
    <row r="79" spans="1:15" s="36" customFormat="1" ht="13" x14ac:dyDescent="0.15">
      <c r="A79" s="176">
        <v>6.25</v>
      </c>
      <c r="B79" s="116" t="s">
        <v>196</v>
      </c>
      <c r="C79" s="372"/>
      <c r="D79" s="373"/>
      <c r="E79" s="373"/>
      <c r="F79" s="373"/>
      <c r="G79" s="382"/>
      <c r="H79" s="199">
        <v>1</v>
      </c>
      <c r="I79" s="200"/>
      <c r="J79" s="177"/>
      <c r="K79" s="202"/>
      <c r="L79" s="185">
        <f t="shared" si="7"/>
        <v>0</v>
      </c>
      <c r="M79" s="110" t="s">
        <v>70</v>
      </c>
      <c r="N79" s="111" t="s">
        <v>71</v>
      </c>
    </row>
    <row r="80" spans="1:15" s="36" customFormat="1" ht="13" x14ac:dyDescent="0.15">
      <c r="A80" s="176">
        <v>6.3</v>
      </c>
      <c r="B80" s="33" t="s">
        <v>197</v>
      </c>
      <c r="C80" s="372"/>
      <c r="D80" s="373"/>
      <c r="E80" s="373"/>
      <c r="F80" s="373"/>
      <c r="G80" s="382"/>
      <c r="H80" s="199">
        <v>1</v>
      </c>
      <c r="I80" s="200"/>
      <c r="J80" s="177"/>
      <c r="K80" s="202"/>
      <c r="L80" s="185">
        <f t="shared" si="7"/>
        <v>0</v>
      </c>
      <c r="M80" s="110" t="s">
        <v>70</v>
      </c>
      <c r="N80" s="111" t="s">
        <v>71</v>
      </c>
    </row>
    <row r="81" spans="1:14" s="36" customFormat="1" ht="13" x14ac:dyDescent="0.15">
      <c r="A81" s="176">
        <v>6.35</v>
      </c>
      <c r="B81" s="33" t="s">
        <v>198</v>
      </c>
      <c r="C81" s="372"/>
      <c r="D81" s="373"/>
      <c r="E81" s="373"/>
      <c r="F81" s="373"/>
      <c r="G81" s="382"/>
      <c r="H81" s="199">
        <v>1</v>
      </c>
      <c r="I81" s="200"/>
      <c r="J81" s="177"/>
      <c r="K81" s="202"/>
      <c r="L81" s="185">
        <f t="shared" si="7"/>
        <v>0</v>
      </c>
      <c r="M81" s="110" t="s">
        <v>70</v>
      </c>
      <c r="N81" s="111" t="s">
        <v>71</v>
      </c>
    </row>
    <row r="82" spans="1:14" s="36" customFormat="1" ht="13" x14ac:dyDescent="0.15">
      <c r="A82" s="196" t="s">
        <v>101</v>
      </c>
      <c r="B82" s="380" t="s">
        <v>199</v>
      </c>
      <c r="C82" s="381"/>
      <c r="D82" s="381"/>
      <c r="E82" s="381"/>
      <c r="F82" s="381"/>
      <c r="G82" s="381"/>
      <c r="H82" s="381"/>
      <c r="I82" s="381"/>
      <c r="J82" s="381"/>
      <c r="K82" s="392"/>
      <c r="L82" s="205">
        <f>SUM(L75:L81)</f>
        <v>0</v>
      </c>
      <c r="M82" s="377"/>
      <c r="N82" s="378"/>
    </row>
    <row r="83" spans="1:14" s="36" customFormat="1" ht="13" x14ac:dyDescent="0.15">
      <c r="A83" s="221"/>
      <c r="B83" s="174"/>
      <c r="C83" s="174"/>
      <c r="D83" s="174"/>
      <c r="E83" s="174"/>
      <c r="F83" s="174"/>
      <c r="G83" s="174"/>
      <c r="H83" s="222"/>
      <c r="I83" s="223"/>
      <c r="J83" s="223"/>
      <c r="K83" s="224"/>
      <c r="L83" s="224"/>
      <c r="M83" s="225"/>
      <c r="N83" s="183"/>
    </row>
    <row r="84" spans="1:14" s="36" customFormat="1" ht="13" x14ac:dyDescent="0.15">
      <c r="A84" s="196" t="s">
        <v>103</v>
      </c>
      <c r="B84" s="380" t="s">
        <v>104</v>
      </c>
      <c r="C84" s="381"/>
      <c r="D84" s="381"/>
      <c r="E84" s="381"/>
      <c r="F84" s="381"/>
      <c r="G84" s="381"/>
      <c r="H84" s="381"/>
      <c r="I84" s="381"/>
      <c r="J84" s="381"/>
      <c r="K84" s="381"/>
      <c r="L84" s="381"/>
      <c r="N84" s="226"/>
    </row>
    <row r="85" spans="1:14" s="36" customFormat="1" ht="25.5" customHeight="1" x14ac:dyDescent="0.15">
      <c r="A85" s="341" t="s">
        <v>80</v>
      </c>
      <c r="B85" s="339" t="s">
        <v>191</v>
      </c>
      <c r="C85" s="345" t="s">
        <v>180</v>
      </c>
      <c r="D85" s="346"/>
      <c r="E85" s="346"/>
      <c r="F85" s="346"/>
      <c r="G85" s="347"/>
      <c r="H85" s="111" t="s">
        <v>122</v>
      </c>
      <c r="I85" s="183" t="s">
        <v>123</v>
      </c>
      <c r="J85" s="177" t="s">
        <v>124</v>
      </c>
      <c r="K85" s="177" t="s">
        <v>125</v>
      </c>
      <c r="L85" s="356" t="s">
        <v>63</v>
      </c>
      <c r="M85" s="117" t="s">
        <v>126</v>
      </c>
      <c r="N85" s="119" t="s">
        <v>127</v>
      </c>
    </row>
    <row r="86" spans="1:14" s="36" customFormat="1" ht="13" x14ac:dyDescent="0.15">
      <c r="A86" s="342"/>
      <c r="B86" s="340"/>
      <c r="C86" s="375" t="s">
        <v>181</v>
      </c>
      <c r="D86" s="376"/>
      <c r="E86" s="376"/>
      <c r="F86" s="376"/>
      <c r="G86" s="389"/>
      <c r="H86" s="111" t="s">
        <v>128</v>
      </c>
      <c r="I86" s="227" t="s">
        <v>129</v>
      </c>
      <c r="J86" s="211" t="s">
        <v>130</v>
      </c>
      <c r="K86" s="211" t="s">
        <v>131</v>
      </c>
      <c r="L86" s="357"/>
      <c r="M86" s="118"/>
      <c r="N86" s="120"/>
    </row>
    <row r="87" spans="1:14" s="36" customFormat="1" ht="13" x14ac:dyDescent="0.15">
      <c r="A87" s="176">
        <v>7.05</v>
      </c>
      <c r="B87" s="33" t="s">
        <v>200</v>
      </c>
      <c r="C87" s="385"/>
      <c r="D87" s="390"/>
      <c r="E87" s="390"/>
      <c r="F87" s="390"/>
      <c r="G87" s="391"/>
      <c r="H87" s="199">
        <v>1</v>
      </c>
      <c r="I87" s="200"/>
      <c r="J87" s="177"/>
      <c r="K87" s="202"/>
      <c r="L87" s="185">
        <f>H87*I87*K87</f>
        <v>0</v>
      </c>
      <c r="M87" s="110" t="s">
        <v>70</v>
      </c>
      <c r="N87" s="111" t="s">
        <v>71</v>
      </c>
    </row>
    <row r="88" spans="1:14" s="36" customFormat="1" ht="13" x14ac:dyDescent="0.15">
      <c r="A88" s="176">
        <v>7.1</v>
      </c>
      <c r="B88" s="33" t="s">
        <v>201</v>
      </c>
      <c r="C88" s="385"/>
      <c r="D88" s="390"/>
      <c r="E88" s="390"/>
      <c r="F88" s="390"/>
      <c r="G88" s="391"/>
      <c r="H88" s="199">
        <v>1</v>
      </c>
      <c r="I88" s="200"/>
      <c r="J88" s="177"/>
      <c r="K88" s="202"/>
      <c r="L88" s="185">
        <f t="shared" ref="L88:L91" si="8">H88*I88*K88</f>
        <v>0</v>
      </c>
      <c r="M88" s="110" t="s">
        <v>70</v>
      </c>
      <c r="N88" s="111" t="s">
        <v>71</v>
      </c>
    </row>
    <row r="89" spans="1:14" s="36" customFormat="1" ht="13" x14ac:dyDescent="0.15">
      <c r="A89" s="176">
        <v>7.15</v>
      </c>
      <c r="B89" s="33" t="s">
        <v>202</v>
      </c>
      <c r="C89" s="385"/>
      <c r="D89" s="390"/>
      <c r="E89" s="390"/>
      <c r="F89" s="390"/>
      <c r="G89" s="391"/>
      <c r="H89" s="199">
        <v>1</v>
      </c>
      <c r="I89" s="200"/>
      <c r="J89" s="177"/>
      <c r="K89" s="202"/>
      <c r="L89" s="185">
        <f t="shared" si="8"/>
        <v>0</v>
      </c>
      <c r="M89" s="110" t="s">
        <v>70</v>
      </c>
      <c r="N89" s="111" t="s">
        <v>71</v>
      </c>
    </row>
    <row r="90" spans="1:14" s="36" customFormat="1" ht="13" x14ac:dyDescent="0.15">
      <c r="A90" s="176">
        <v>7.3</v>
      </c>
      <c r="B90" s="33" t="s">
        <v>203</v>
      </c>
      <c r="C90" s="385"/>
      <c r="D90" s="390"/>
      <c r="E90" s="390"/>
      <c r="F90" s="390"/>
      <c r="G90" s="391"/>
      <c r="H90" s="199">
        <v>1</v>
      </c>
      <c r="I90" s="200"/>
      <c r="J90" s="177"/>
      <c r="K90" s="202"/>
      <c r="L90" s="185">
        <f t="shared" si="8"/>
        <v>0</v>
      </c>
      <c r="M90" s="110" t="s">
        <v>70</v>
      </c>
      <c r="N90" s="111" t="s">
        <v>71</v>
      </c>
    </row>
    <row r="91" spans="1:14" s="36" customFormat="1" ht="13" x14ac:dyDescent="0.15">
      <c r="A91" s="228">
        <v>7.4</v>
      </c>
      <c r="B91" s="197" t="s">
        <v>204</v>
      </c>
      <c r="C91" s="377"/>
      <c r="D91" s="378"/>
      <c r="E91" s="378"/>
      <c r="F91" s="378"/>
      <c r="G91" s="379"/>
      <c r="H91" s="199">
        <v>1</v>
      </c>
      <c r="I91" s="229"/>
      <c r="J91" s="177"/>
      <c r="K91" s="202"/>
      <c r="L91" s="185">
        <f t="shared" si="8"/>
        <v>0</v>
      </c>
      <c r="M91" s="110" t="s">
        <v>70</v>
      </c>
      <c r="N91" s="111" t="s">
        <v>71</v>
      </c>
    </row>
    <row r="92" spans="1:14" s="36" customFormat="1" ht="13" x14ac:dyDescent="0.15">
      <c r="A92" s="230" t="s">
        <v>103</v>
      </c>
      <c r="B92" s="383" t="s">
        <v>205</v>
      </c>
      <c r="C92" s="383"/>
      <c r="D92" s="383"/>
      <c r="E92" s="383"/>
      <c r="F92" s="383"/>
      <c r="G92" s="383"/>
      <c r="H92" s="383"/>
      <c r="I92" s="383"/>
      <c r="J92" s="383"/>
      <c r="K92" s="383"/>
      <c r="L92" s="231">
        <f>SUM(L87:L91)</f>
        <v>0</v>
      </c>
      <c r="M92" s="116"/>
      <c r="N92" s="116"/>
    </row>
    <row r="93" spans="1:14" s="36" customFormat="1" ht="13.5" customHeight="1" x14ac:dyDescent="0.15">
      <c r="A93" s="193"/>
      <c r="B93" s="194"/>
      <c r="C93" s="206"/>
      <c r="D93" s="194"/>
      <c r="E93" s="194"/>
      <c r="F93" s="194"/>
      <c r="G93" s="194"/>
      <c r="H93" s="195"/>
      <c r="I93" s="189"/>
      <c r="J93" s="189"/>
      <c r="M93" s="116"/>
      <c r="N93" s="114"/>
    </row>
    <row r="94" spans="1:14" s="36" customFormat="1" ht="13.5" customHeight="1" x14ac:dyDescent="0.15">
      <c r="A94" s="206"/>
      <c r="B94" s="194"/>
      <c r="C94" s="206"/>
      <c r="D94" s="394"/>
      <c r="E94" s="394"/>
      <c r="F94" s="194"/>
      <c r="G94" s="194"/>
      <c r="H94" s="232"/>
      <c r="I94" s="189"/>
      <c r="J94" s="189"/>
      <c r="N94" s="116"/>
    </row>
    <row r="95" spans="1:14" s="36" customFormat="1" ht="18" customHeight="1" x14ac:dyDescent="0.15">
      <c r="A95" s="218" t="s">
        <v>107</v>
      </c>
      <c r="B95" s="361" t="s">
        <v>108</v>
      </c>
      <c r="C95" s="362"/>
      <c r="D95" s="362"/>
      <c r="E95" s="362"/>
      <c r="F95" s="362"/>
      <c r="G95" s="362"/>
      <c r="H95" s="362"/>
      <c r="I95" s="362"/>
      <c r="J95" s="362"/>
      <c r="K95" s="362"/>
      <c r="L95" s="362"/>
      <c r="M95" s="362"/>
      <c r="N95" s="363"/>
    </row>
    <row r="96" spans="1:14" s="36" customFormat="1" ht="24.75" customHeight="1" x14ac:dyDescent="0.15">
      <c r="A96" s="365" t="s">
        <v>80</v>
      </c>
      <c r="B96" s="384" t="s">
        <v>191</v>
      </c>
      <c r="C96" s="358" t="s">
        <v>180</v>
      </c>
      <c r="D96" s="359"/>
      <c r="E96" s="359"/>
      <c r="F96" s="359"/>
      <c r="G96" s="359"/>
      <c r="H96" s="163"/>
      <c r="I96" s="163"/>
      <c r="J96" s="163"/>
      <c r="K96" s="163"/>
      <c r="L96" s="367" t="s">
        <v>63</v>
      </c>
      <c r="M96" s="117" t="s">
        <v>126</v>
      </c>
      <c r="N96" s="119" t="s">
        <v>206</v>
      </c>
    </row>
    <row r="97" spans="1:18" s="36" customFormat="1" ht="12.75" customHeight="1" x14ac:dyDescent="0.15">
      <c r="A97" s="355"/>
      <c r="B97" s="385"/>
      <c r="C97" s="375" t="s">
        <v>207</v>
      </c>
      <c r="D97" s="376"/>
      <c r="E97" s="376"/>
      <c r="F97" s="376"/>
      <c r="G97" s="376"/>
      <c r="H97" s="161"/>
      <c r="I97" s="161"/>
      <c r="J97" s="161"/>
      <c r="K97" s="161"/>
      <c r="L97" s="368"/>
      <c r="M97" s="118"/>
      <c r="N97" s="120"/>
    </row>
    <row r="98" spans="1:18" s="36" customFormat="1" ht="13" x14ac:dyDescent="0.15">
      <c r="A98" s="115">
        <v>8.0500000000000007</v>
      </c>
      <c r="B98" s="33" t="s">
        <v>208</v>
      </c>
      <c r="C98" s="372"/>
      <c r="D98" s="373"/>
      <c r="E98" s="373"/>
      <c r="F98" s="373"/>
      <c r="G98" s="373"/>
      <c r="H98" s="159"/>
      <c r="I98" s="159"/>
      <c r="J98" s="159"/>
      <c r="K98" s="159"/>
      <c r="L98" s="109">
        <v>0</v>
      </c>
      <c r="M98" s="110" t="s">
        <v>70</v>
      </c>
      <c r="N98" s="111" t="s">
        <v>71</v>
      </c>
    </row>
    <row r="99" spans="1:18" s="36" customFormat="1" ht="13" x14ac:dyDescent="0.15">
      <c r="A99" s="115">
        <v>8.1</v>
      </c>
      <c r="B99" s="33" t="s">
        <v>209</v>
      </c>
      <c r="C99" s="372"/>
      <c r="D99" s="373"/>
      <c r="E99" s="373"/>
      <c r="F99" s="373"/>
      <c r="G99" s="373"/>
      <c r="H99" s="159"/>
      <c r="I99" s="159"/>
      <c r="J99" s="159"/>
      <c r="K99" s="159"/>
      <c r="L99" s="109"/>
      <c r="M99" s="110" t="s">
        <v>70</v>
      </c>
      <c r="N99" s="111" t="s">
        <v>71</v>
      </c>
      <c r="O99" s="116"/>
    </row>
    <row r="100" spans="1:18" s="36" customFormat="1" ht="13" x14ac:dyDescent="0.15">
      <c r="A100" s="115">
        <v>8.15</v>
      </c>
      <c r="B100" s="33" t="s">
        <v>210</v>
      </c>
      <c r="C100" s="372"/>
      <c r="D100" s="373"/>
      <c r="E100" s="373"/>
      <c r="F100" s="373"/>
      <c r="G100" s="373"/>
      <c r="H100" s="159"/>
      <c r="I100" s="159"/>
      <c r="J100" s="159"/>
      <c r="K100" s="159"/>
      <c r="L100" s="109"/>
      <c r="M100" s="110" t="s">
        <v>70</v>
      </c>
      <c r="N100" s="111" t="s">
        <v>71</v>
      </c>
      <c r="O100" s="114"/>
    </row>
    <row r="101" spans="1:18" s="36" customFormat="1" ht="13" x14ac:dyDescent="0.15">
      <c r="A101" s="115">
        <v>8.1999999999999993</v>
      </c>
      <c r="B101" s="33" t="s">
        <v>211</v>
      </c>
      <c r="C101" s="372"/>
      <c r="D101" s="373"/>
      <c r="E101" s="373"/>
      <c r="F101" s="373"/>
      <c r="G101" s="373"/>
      <c r="H101" s="159"/>
      <c r="I101" s="159"/>
      <c r="J101" s="159"/>
      <c r="K101" s="159"/>
      <c r="L101" s="109"/>
      <c r="M101" s="110" t="s">
        <v>70</v>
      </c>
      <c r="N101" s="111" t="s">
        <v>71</v>
      </c>
      <c r="O101" s="116"/>
    </row>
    <row r="102" spans="1:18" s="36" customFormat="1" ht="13.25" customHeight="1" x14ac:dyDescent="0.15">
      <c r="A102" s="115">
        <v>8.25</v>
      </c>
      <c r="B102" s="33" t="s">
        <v>212</v>
      </c>
      <c r="C102" s="372"/>
      <c r="D102" s="373"/>
      <c r="E102" s="373"/>
      <c r="F102" s="373"/>
      <c r="G102" s="373"/>
      <c r="H102" s="159"/>
      <c r="I102" s="159"/>
      <c r="J102" s="159"/>
      <c r="K102" s="159"/>
      <c r="L102" s="109"/>
      <c r="M102" s="110" t="s">
        <v>70</v>
      </c>
      <c r="N102" s="111" t="s">
        <v>71</v>
      </c>
      <c r="O102" s="116"/>
    </row>
    <row r="103" spans="1:18" s="36" customFormat="1" ht="13" x14ac:dyDescent="0.15">
      <c r="A103" s="186">
        <v>8.3000000000000007</v>
      </c>
      <c r="B103" s="33" t="s">
        <v>213</v>
      </c>
      <c r="C103" s="372"/>
      <c r="D103" s="373"/>
      <c r="E103" s="373"/>
      <c r="F103" s="373"/>
      <c r="G103" s="373"/>
      <c r="H103" s="159"/>
      <c r="I103" s="159"/>
      <c r="J103" s="159"/>
      <c r="K103" s="159"/>
      <c r="L103" s="109"/>
      <c r="M103" s="110" t="s">
        <v>70</v>
      </c>
      <c r="N103" s="111" t="s">
        <v>71</v>
      </c>
      <c r="O103" s="116"/>
    </row>
    <row r="104" spans="1:18" s="116" customFormat="1" ht="16" x14ac:dyDescent="0.2">
      <c r="A104" s="107" t="s">
        <v>107</v>
      </c>
      <c r="B104" s="361" t="s">
        <v>214</v>
      </c>
      <c r="C104" s="362"/>
      <c r="D104" s="362"/>
      <c r="E104" s="362"/>
      <c r="F104" s="362"/>
      <c r="G104" s="362"/>
      <c r="H104" s="362"/>
      <c r="I104" s="362"/>
      <c r="J104" s="362"/>
      <c r="K104" s="363"/>
      <c r="L104" s="112">
        <f>SUM(L98:L103)</f>
        <v>0</v>
      </c>
      <c r="M104" s="377"/>
      <c r="N104" s="378"/>
      <c r="O104" s="113"/>
      <c r="P104" s="114"/>
      <c r="Q104" s="114"/>
      <c r="R104" s="36"/>
    </row>
    <row r="105" spans="1:18" s="114" customFormat="1" ht="16" x14ac:dyDescent="0.2">
      <c r="A105" s="113"/>
      <c r="B105" s="113"/>
      <c r="C105" s="113"/>
      <c r="D105" s="113"/>
      <c r="E105" s="113"/>
      <c r="F105" s="113"/>
      <c r="G105" s="113"/>
      <c r="H105" s="113"/>
      <c r="I105" s="113"/>
      <c r="J105" s="113"/>
      <c r="K105" s="36"/>
      <c r="M105" s="36"/>
      <c r="N105" s="36"/>
      <c r="O105" s="116"/>
    </row>
    <row r="106" spans="1:18" s="116" customFormat="1" ht="13" x14ac:dyDescent="0.15">
      <c r="A106" s="107" t="s">
        <v>110</v>
      </c>
      <c r="B106" s="361" t="s">
        <v>111</v>
      </c>
      <c r="C106" s="362"/>
      <c r="D106" s="362"/>
      <c r="E106" s="362"/>
      <c r="F106" s="362"/>
      <c r="G106" s="362"/>
      <c r="H106" s="362"/>
      <c r="I106" s="362"/>
      <c r="J106" s="362"/>
      <c r="K106" s="362"/>
      <c r="L106" s="362"/>
      <c r="M106" s="362"/>
      <c r="N106" s="363"/>
    </row>
    <row r="107" spans="1:18" s="116" customFormat="1" ht="26.25" customHeight="1" x14ac:dyDescent="0.15">
      <c r="A107" s="355" t="s">
        <v>80</v>
      </c>
      <c r="B107" s="384" t="s">
        <v>215</v>
      </c>
      <c r="C107" s="358" t="s">
        <v>180</v>
      </c>
      <c r="D107" s="359"/>
      <c r="E107" s="359"/>
      <c r="F107" s="359"/>
      <c r="G107" s="359"/>
      <c r="H107" s="163"/>
      <c r="I107" s="163"/>
      <c r="J107" s="163"/>
      <c r="K107" s="163"/>
      <c r="L107" s="367" t="s">
        <v>63</v>
      </c>
      <c r="M107" s="117" t="s">
        <v>126</v>
      </c>
      <c r="N107" s="119" t="s">
        <v>206</v>
      </c>
    </row>
    <row r="108" spans="1:18" s="116" customFormat="1" ht="13" x14ac:dyDescent="0.15">
      <c r="A108" s="355"/>
      <c r="B108" s="385"/>
      <c r="C108" s="375" t="s">
        <v>207</v>
      </c>
      <c r="D108" s="376"/>
      <c r="E108" s="376"/>
      <c r="F108" s="376"/>
      <c r="G108" s="376"/>
      <c r="H108" s="161"/>
      <c r="I108" s="161"/>
      <c r="J108" s="161"/>
      <c r="K108" s="161"/>
      <c r="L108" s="368"/>
      <c r="M108" s="118"/>
      <c r="N108" s="120"/>
    </row>
    <row r="109" spans="1:18" s="116" customFormat="1" ht="13" x14ac:dyDescent="0.15">
      <c r="A109" s="115">
        <v>9.0500000000000007</v>
      </c>
      <c r="B109" s="33" t="s">
        <v>216</v>
      </c>
      <c r="C109" s="372"/>
      <c r="D109" s="373"/>
      <c r="E109" s="373"/>
      <c r="F109" s="373"/>
      <c r="G109" s="373"/>
      <c r="H109" s="159"/>
      <c r="I109" s="159"/>
      <c r="J109" s="159"/>
      <c r="K109" s="159"/>
      <c r="L109" s="109">
        <v>0</v>
      </c>
      <c r="M109" s="110" t="s">
        <v>70</v>
      </c>
      <c r="N109" s="111" t="s">
        <v>71</v>
      </c>
    </row>
    <row r="110" spans="1:18" s="116" customFormat="1" ht="13" x14ac:dyDescent="0.15">
      <c r="A110" s="115">
        <v>9.1</v>
      </c>
      <c r="B110" s="33" t="s">
        <v>217</v>
      </c>
      <c r="C110" s="372"/>
      <c r="D110" s="373"/>
      <c r="E110" s="373"/>
      <c r="F110" s="373"/>
      <c r="G110" s="373"/>
      <c r="H110" s="159"/>
      <c r="I110" s="159"/>
      <c r="J110" s="159"/>
      <c r="K110" s="159"/>
      <c r="L110" s="109"/>
      <c r="M110" s="110" t="s">
        <v>70</v>
      </c>
      <c r="N110" s="111" t="s">
        <v>71</v>
      </c>
      <c r="O110" s="36"/>
    </row>
    <row r="111" spans="1:18" s="116" customFormat="1" ht="13" x14ac:dyDescent="0.15">
      <c r="A111" s="115">
        <v>9.15</v>
      </c>
      <c r="B111" s="33" t="s">
        <v>218</v>
      </c>
      <c r="C111" s="372"/>
      <c r="D111" s="373"/>
      <c r="E111" s="373"/>
      <c r="F111" s="373"/>
      <c r="G111" s="373"/>
      <c r="H111" s="159"/>
      <c r="I111" s="159"/>
      <c r="J111" s="159"/>
      <c r="K111" s="159"/>
      <c r="L111" s="109"/>
      <c r="M111" s="110" t="s">
        <v>70</v>
      </c>
      <c r="N111" s="111" t="s">
        <v>71</v>
      </c>
      <c r="O111" s="36"/>
    </row>
    <row r="112" spans="1:18" s="116" customFormat="1" ht="13" x14ac:dyDescent="0.15">
      <c r="A112" s="115">
        <v>9.1999999999999993</v>
      </c>
      <c r="B112" s="33" t="s">
        <v>28</v>
      </c>
      <c r="C112" s="372"/>
      <c r="D112" s="373"/>
      <c r="E112" s="373"/>
      <c r="F112" s="373"/>
      <c r="G112" s="373"/>
      <c r="H112" s="159"/>
      <c r="I112" s="159"/>
      <c r="J112" s="159"/>
      <c r="K112" s="159"/>
      <c r="L112" s="109"/>
      <c r="M112" s="110" t="s">
        <v>70</v>
      </c>
      <c r="N112" s="111" t="s">
        <v>71</v>
      </c>
      <c r="O112" s="36"/>
    </row>
    <row r="113" spans="1:15" s="116" customFormat="1" ht="15" customHeight="1" x14ac:dyDescent="0.15">
      <c r="A113" s="107" t="s">
        <v>110</v>
      </c>
      <c r="B113" s="361" t="s">
        <v>219</v>
      </c>
      <c r="C113" s="362"/>
      <c r="D113" s="362"/>
      <c r="E113" s="362"/>
      <c r="F113" s="362"/>
      <c r="G113" s="362"/>
      <c r="H113" s="362"/>
      <c r="I113" s="362"/>
      <c r="J113" s="362"/>
      <c r="K113" s="363"/>
      <c r="L113" s="112">
        <f>SUM(L109:L112)</f>
        <v>0</v>
      </c>
      <c r="M113" s="377"/>
      <c r="N113" s="378"/>
    </row>
    <row r="114" spans="1:15" s="116" customFormat="1" ht="16" x14ac:dyDescent="0.2">
      <c r="A114" s="354"/>
      <c r="B114" s="354"/>
      <c r="C114" s="354"/>
      <c r="D114" s="354"/>
      <c r="E114" s="354"/>
      <c r="F114" s="354"/>
      <c r="G114" s="354"/>
      <c r="H114" s="354"/>
      <c r="I114" s="113"/>
      <c r="J114" s="113"/>
      <c r="K114" s="36"/>
      <c r="L114" s="36"/>
      <c r="M114" s="114"/>
    </row>
    <row r="115" spans="1:15" s="36" customFormat="1" ht="13" x14ac:dyDescent="0.15">
      <c r="A115" s="107" t="s">
        <v>112</v>
      </c>
      <c r="B115" s="361" t="s">
        <v>113</v>
      </c>
      <c r="C115" s="362"/>
      <c r="D115" s="362"/>
      <c r="E115" s="362"/>
      <c r="F115" s="362"/>
      <c r="G115" s="362"/>
      <c r="H115" s="362"/>
      <c r="I115" s="362"/>
      <c r="J115" s="362"/>
      <c r="K115" s="362"/>
      <c r="L115" s="362"/>
      <c r="M115" s="362"/>
      <c r="N115" s="363"/>
    </row>
    <row r="116" spans="1:15" s="36" customFormat="1" ht="24" customHeight="1" x14ac:dyDescent="0.15">
      <c r="A116" s="355" t="s">
        <v>80</v>
      </c>
      <c r="B116" s="384" t="s">
        <v>169</v>
      </c>
      <c r="C116" s="345" t="s">
        <v>180</v>
      </c>
      <c r="D116" s="346"/>
      <c r="E116" s="346"/>
      <c r="F116" s="346"/>
      <c r="G116" s="346"/>
      <c r="H116" s="162"/>
      <c r="I116" s="162"/>
      <c r="J116" s="162"/>
      <c r="K116" s="162"/>
      <c r="L116" s="374" t="s">
        <v>63</v>
      </c>
      <c r="M116" s="117" t="s">
        <v>126</v>
      </c>
      <c r="N116" s="119" t="s">
        <v>206</v>
      </c>
      <c r="O116" s="114"/>
    </row>
    <row r="117" spans="1:15" s="36" customFormat="1" ht="13" x14ac:dyDescent="0.15">
      <c r="A117" s="355"/>
      <c r="B117" s="385"/>
      <c r="C117" s="375" t="s">
        <v>207</v>
      </c>
      <c r="D117" s="376"/>
      <c r="E117" s="376"/>
      <c r="F117" s="376"/>
      <c r="G117" s="376"/>
      <c r="H117" s="161"/>
      <c r="I117" s="161"/>
      <c r="J117" s="161"/>
      <c r="K117" s="161"/>
      <c r="L117" s="368"/>
      <c r="M117" s="118"/>
      <c r="N117" s="120"/>
      <c r="O117" s="114"/>
    </row>
    <row r="118" spans="1:15" s="116" customFormat="1" ht="13" x14ac:dyDescent="0.15">
      <c r="A118" s="115">
        <v>10.050000000000001</v>
      </c>
      <c r="B118" s="33" t="s">
        <v>220</v>
      </c>
      <c r="C118" s="372"/>
      <c r="D118" s="373"/>
      <c r="E118" s="373"/>
      <c r="F118" s="373"/>
      <c r="G118" s="373"/>
      <c r="H118" s="159"/>
      <c r="I118" s="159"/>
      <c r="J118" s="159"/>
      <c r="K118" s="159"/>
      <c r="L118" s="109">
        <v>0</v>
      </c>
      <c r="M118" s="110" t="s">
        <v>70</v>
      </c>
      <c r="N118" s="111" t="s">
        <v>71</v>
      </c>
      <c r="O118" s="114"/>
    </row>
    <row r="119" spans="1:15" s="114" customFormat="1" ht="13" x14ac:dyDescent="0.15">
      <c r="A119" s="115">
        <v>10.1</v>
      </c>
      <c r="B119" s="33" t="s">
        <v>221</v>
      </c>
      <c r="C119" s="372"/>
      <c r="D119" s="373"/>
      <c r="E119" s="373"/>
      <c r="F119" s="373"/>
      <c r="G119" s="373"/>
      <c r="H119" s="159"/>
      <c r="I119" s="159"/>
      <c r="J119" s="159"/>
      <c r="K119" s="159"/>
      <c r="L119" s="109"/>
      <c r="M119" s="110" t="s">
        <v>70</v>
      </c>
      <c r="N119" s="111" t="s">
        <v>71</v>
      </c>
    </row>
    <row r="120" spans="1:15" s="114" customFormat="1" ht="13" x14ac:dyDescent="0.15">
      <c r="A120" s="115">
        <v>10.15</v>
      </c>
      <c r="B120" s="108" t="s">
        <v>222</v>
      </c>
      <c r="C120" s="372"/>
      <c r="D120" s="373"/>
      <c r="E120" s="373"/>
      <c r="F120" s="373"/>
      <c r="G120" s="373"/>
      <c r="H120" s="159"/>
      <c r="I120" s="159"/>
      <c r="J120" s="159"/>
      <c r="K120" s="159"/>
      <c r="L120" s="109"/>
      <c r="M120" s="110" t="s">
        <v>70</v>
      </c>
      <c r="N120" s="111" t="s">
        <v>71</v>
      </c>
    </row>
    <row r="121" spans="1:15" s="114" customFormat="1" ht="13" x14ac:dyDescent="0.15">
      <c r="A121" s="115">
        <v>10.199999999999999</v>
      </c>
      <c r="B121" s="33" t="s">
        <v>28</v>
      </c>
      <c r="C121" s="372"/>
      <c r="D121" s="373"/>
      <c r="E121" s="373"/>
      <c r="F121" s="373"/>
      <c r="G121" s="373"/>
      <c r="H121" s="159"/>
      <c r="I121" s="159"/>
      <c r="J121" s="159"/>
      <c r="K121" s="159"/>
      <c r="L121" s="109"/>
      <c r="M121" s="110" t="s">
        <v>70</v>
      </c>
      <c r="N121" s="111" t="s">
        <v>71</v>
      </c>
      <c r="O121" s="36"/>
    </row>
    <row r="122" spans="1:15" s="114" customFormat="1" ht="13" x14ac:dyDescent="0.15">
      <c r="A122" s="107" t="s">
        <v>112</v>
      </c>
      <c r="B122" s="361" t="s">
        <v>223</v>
      </c>
      <c r="C122" s="362"/>
      <c r="D122" s="362"/>
      <c r="E122" s="362"/>
      <c r="F122" s="362"/>
      <c r="G122" s="362"/>
      <c r="H122" s="362"/>
      <c r="I122" s="362"/>
      <c r="J122" s="362"/>
      <c r="K122" s="363"/>
      <c r="L122" s="112">
        <f>SUM(L118:L121)</f>
        <v>0</v>
      </c>
      <c r="M122" s="36"/>
      <c r="N122" s="36"/>
      <c r="O122" s="36"/>
    </row>
    <row r="123" spans="1:15" s="114" customFormat="1" ht="13" x14ac:dyDescent="0.15">
      <c r="A123" s="369"/>
      <c r="B123" s="370"/>
      <c r="C123" s="371"/>
      <c r="D123" s="371"/>
      <c r="E123" s="371"/>
      <c r="F123" s="371"/>
      <c r="G123" s="371"/>
      <c r="H123" s="370"/>
      <c r="I123" s="36"/>
      <c r="J123" s="36"/>
      <c r="K123" s="36"/>
    </row>
    <row r="124" spans="1:15" s="114" customFormat="1" ht="13" x14ac:dyDescent="0.15">
      <c r="A124" s="107" t="s">
        <v>115</v>
      </c>
      <c r="B124" s="361" t="s">
        <v>116</v>
      </c>
      <c r="C124" s="362"/>
      <c r="D124" s="362"/>
      <c r="E124" s="362"/>
      <c r="F124" s="362"/>
      <c r="G124" s="362"/>
      <c r="H124" s="362"/>
      <c r="I124" s="362"/>
      <c r="J124" s="362"/>
      <c r="K124" s="362"/>
      <c r="L124" s="362"/>
      <c r="M124" s="362"/>
      <c r="N124" s="363"/>
    </row>
    <row r="125" spans="1:15" s="114" customFormat="1" ht="25.5" customHeight="1" x14ac:dyDescent="0.15">
      <c r="A125" s="355" t="s">
        <v>80</v>
      </c>
      <c r="B125" s="386" t="s">
        <v>224</v>
      </c>
      <c r="C125" s="345"/>
      <c r="D125" s="346"/>
      <c r="E125" s="346"/>
      <c r="F125" s="346"/>
      <c r="G125" s="346"/>
      <c r="H125" s="162"/>
      <c r="I125" s="162"/>
      <c r="J125" s="162"/>
      <c r="K125" s="162"/>
      <c r="L125" s="374" t="s">
        <v>63</v>
      </c>
      <c r="M125" s="374" t="s">
        <v>126</v>
      </c>
      <c r="N125" s="399" t="s">
        <v>206</v>
      </c>
    </row>
    <row r="126" spans="1:15" s="36" customFormat="1" ht="13" x14ac:dyDescent="0.15">
      <c r="A126" s="355"/>
      <c r="B126" s="372"/>
      <c r="C126" s="375"/>
      <c r="D126" s="376"/>
      <c r="E126" s="376"/>
      <c r="F126" s="376"/>
      <c r="G126" s="376"/>
      <c r="H126" s="161"/>
      <c r="I126" s="161"/>
      <c r="J126" s="161"/>
      <c r="K126" s="161"/>
      <c r="L126" s="368"/>
      <c r="M126" s="368"/>
      <c r="N126" s="400"/>
      <c r="O126" s="114"/>
    </row>
    <row r="127" spans="1:15" s="36" customFormat="1" ht="13" x14ac:dyDescent="0.15">
      <c r="A127" s="107" t="s">
        <v>115</v>
      </c>
      <c r="B127" s="233" t="s">
        <v>225</v>
      </c>
      <c r="C127" s="351"/>
      <c r="D127" s="352"/>
      <c r="E127" s="352"/>
      <c r="F127" s="352"/>
      <c r="G127" s="352"/>
      <c r="H127" s="352"/>
      <c r="I127" s="352"/>
      <c r="J127" s="352"/>
      <c r="K127" s="353"/>
      <c r="L127" s="109">
        <v>0</v>
      </c>
      <c r="M127" s="110" t="s">
        <v>70</v>
      </c>
      <c r="N127" s="111" t="s">
        <v>71</v>
      </c>
      <c r="O127" s="114"/>
    </row>
    <row r="128" spans="1:15" s="36" customFormat="1" ht="16" x14ac:dyDescent="0.2">
      <c r="A128" s="234"/>
      <c r="B128" s="169"/>
      <c r="C128" s="169"/>
      <c r="D128" s="169"/>
      <c r="E128" s="169"/>
      <c r="F128" s="169"/>
      <c r="G128" s="169"/>
      <c r="H128" s="169"/>
      <c r="I128" s="169"/>
      <c r="J128" s="169"/>
      <c r="K128" s="169"/>
      <c r="L128" s="116"/>
      <c r="M128" s="169"/>
      <c r="N128" s="114"/>
      <c r="O128" s="114"/>
    </row>
    <row r="129" spans="1:15" s="116" customFormat="1" ht="16" x14ac:dyDescent="0.2">
      <c r="A129" s="234"/>
      <c r="B129" s="169"/>
      <c r="C129" s="169"/>
      <c r="D129" s="169"/>
      <c r="E129" s="169"/>
      <c r="F129" s="169"/>
      <c r="G129" s="169"/>
      <c r="H129" s="169"/>
      <c r="I129" s="169"/>
      <c r="J129" s="169"/>
      <c r="K129" s="169"/>
      <c r="L129" s="114"/>
      <c r="M129" s="169"/>
      <c r="N129" s="114"/>
      <c r="O129" s="114"/>
    </row>
    <row r="130" spans="1:15" s="114" customFormat="1" ht="16" x14ac:dyDescent="0.2">
      <c r="A130" s="234"/>
      <c r="B130" s="169"/>
      <c r="C130" s="169"/>
      <c r="D130" s="169"/>
      <c r="E130" s="169"/>
      <c r="F130" s="169"/>
      <c r="G130" s="169"/>
      <c r="H130" s="169"/>
      <c r="I130" s="169"/>
      <c r="J130" s="169"/>
      <c r="K130" s="169"/>
      <c r="L130" s="36"/>
      <c r="M130" s="169"/>
      <c r="N130" s="36"/>
      <c r="O130" s="36"/>
    </row>
    <row r="131" spans="1:15" s="114" customFormat="1" ht="16" x14ac:dyDescent="0.2">
      <c r="A131" s="234"/>
      <c r="B131" s="169"/>
      <c r="C131" s="169"/>
      <c r="D131" s="169"/>
      <c r="E131" s="169"/>
      <c r="F131" s="169"/>
      <c r="G131" s="169"/>
      <c r="H131" s="169"/>
      <c r="I131" s="169"/>
      <c r="J131" s="169"/>
      <c r="K131" s="169"/>
      <c r="L131" s="169"/>
      <c r="M131" s="169"/>
      <c r="N131" s="36"/>
      <c r="O131" s="36"/>
    </row>
    <row r="132" spans="1:15" s="114" customFormat="1" ht="16" x14ac:dyDescent="0.2">
      <c r="A132" s="234"/>
      <c r="B132" s="169"/>
      <c r="C132" s="169"/>
      <c r="D132" s="169"/>
      <c r="E132" s="169"/>
      <c r="F132" s="169"/>
      <c r="G132" s="169"/>
      <c r="H132" s="169"/>
      <c r="I132" s="169"/>
      <c r="J132" s="169"/>
      <c r="K132" s="169"/>
      <c r="L132" s="169"/>
      <c r="M132" s="169"/>
      <c r="N132" s="36"/>
      <c r="O132" s="36"/>
    </row>
    <row r="133" spans="1:15" s="114" customFormat="1" ht="16" x14ac:dyDescent="0.2">
      <c r="A133" s="234"/>
      <c r="B133" s="169"/>
      <c r="C133" s="169"/>
      <c r="D133" s="169"/>
      <c r="E133" s="169"/>
      <c r="F133" s="169"/>
      <c r="G133" s="169"/>
      <c r="H133" s="169"/>
      <c r="I133" s="169"/>
      <c r="J133" s="169"/>
      <c r="K133" s="169"/>
      <c r="L133" s="169"/>
      <c r="M133" s="169"/>
      <c r="N133" s="116"/>
      <c r="O133" s="116"/>
    </row>
    <row r="134" spans="1:15" s="114" customFormat="1" ht="16" x14ac:dyDescent="0.2">
      <c r="A134" s="234"/>
      <c r="B134" s="169"/>
      <c r="C134" s="169"/>
      <c r="D134" s="169"/>
      <c r="E134" s="169"/>
      <c r="F134" s="169"/>
      <c r="G134" s="169"/>
      <c r="H134" s="169"/>
      <c r="I134" s="169"/>
      <c r="J134" s="169"/>
      <c r="K134" s="169"/>
      <c r="L134" s="169"/>
      <c r="M134" s="169"/>
    </row>
    <row r="135" spans="1:15" s="36" customFormat="1" ht="16" x14ac:dyDescent="0.2">
      <c r="A135" s="234"/>
      <c r="B135" s="169"/>
      <c r="C135" s="169"/>
      <c r="D135" s="169"/>
      <c r="E135" s="169"/>
      <c r="F135" s="169"/>
      <c r="G135" s="169"/>
      <c r="H135" s="169"/>
      <c r="I135" s="169"/>
      <c r="J135" s="169"/>
      <c r="K135" s="169"/>
      <c r="L135" s="169"/>
      <c r="M135" s="169"/>
      <c r="O135" s="114"/>
    </row>
    <row r="136" spans="1:15" s="36" customFormat="1" ht="16" hidden="1" x14ac:dyDescent="0.2">
      <c r="A136" s="234"/>
      <c r="B136" s="169"/>
      <c r="C136" s="169"/>
      <c r="D136" s="169"/>
      <c r="E136" s="169"/>
      <c r="F136" s="169"/>
      <c r="G136" s="169"/>
      <c r="H136" s="169"/>
      <c r="I136" s="169"/>
      <c r="J136" s="169"/>
      <c r="K136" s="169"/>
      <c r="L136" s="169"/>
      <c r="M136" s="169"/>
      <c r="N136" s="169"/>
      <c r="O136" s="114"/>
    </row>
    <row r="137" spans="1:15" s="36" customFormat="1" ht="16" hidden="1" x14ac:dyDescent="0.2">
      <c r="A137" s="234"/>
      <c r="B137" s="169"/>
      <c r="C137" s="169"/>
      <c r="D137" s="169"/>
      <c r="E137" s="169"/>
      <c r="F137" s="169"/>
      <c r="G137" s="169"/>
      <c r="H137" s="235"/>
      <c r="I137" s="169"/>
      <c r="J137" s="169"/>
      <c r="K137" s="169"/>
      <c r="L137" s="169"/>
      <c r="M137" s="169"/>
      <c r="N137" s="169"/>
      <c r="O137" s="114"/>
    </row>
    <row r="138" spans="1:15" s="116" customFormat="1" ht="16" hidden="1" x14ac:dyDescent="0.2">
      <c r="A138" s="234"/>
      <c r="B138" s="169"/>
      <c r="C138" s="169"/>
      <c r="D138" s="169"/>
      <c r="E138" s="169"/>
      <c r="F138" s="169"/>
      <c r="G138" s="169"/>
      <c r="H138" s="169"/>
      <c r="I138" s="116" t="s">
        <v>226</v>
      </c>
      <c r="J138" s="169"/>
      <c r="K138" s="169"/>
      <c r="L138" s="169"/>
      <c r="M138" s="169"/>
      <c r="N138" s="169"/>
      <c r="O138" s="114"/>
    </row>
    <row r="139" spans="1:15" s="114" customFormat="1" ht="16" hidden="1" x14ac:dyDescent="0.2">
      <c r="A139" s="234"/>
      <c r="B139" s="169"/>
      <c r="C139" s="169"/>
      <c r="D139" s="169"/>
      <c r="E139" s="169"/>
      <c r="F139" s="169"/>
      <c r="G139" s="169"/>
      <c r="H139" s="169"/>
      <c r="I139" s="116" t="s">
        <v>227</v>
      </c>
      <c r="J139" s="169"/>
      <c r="K139" s="169"/>
      <c r="L139" s="169"/>
      <c r="M139" s="169"/>
      <c r="N139" s="169"/>
      <c r="O139" s="36"/>
    </row>
    <row r="140" spans="1:15" s="114" customFormat="1" ht="16" hidden="1" x14ac:dyDescent="0.2">
      <c r="A140" s="234"/>
      <c r="B140" s="169"/>
      <c r="C140" s="169"/>
      <c r="D140" s="169"/>
      <c r="E140" s="169"/>
      <c r="F140" s="169"/>
      <c r="G140" s="169"/>
      <c r="H140" s="169"/>
      <c r="I140" s="116" t="s">
        <v>228</v>
      </c>
      <c r="J140" s="169"/>
      <c r="K140" s="169"/>
      <c r="L140" s="169"/>
      <c r="M140" s="169"/>
      <c r="N140" s="169"/>
      <c r="O140" s="36"/>
    </row>
    <row r="141" spans="1:15" s="114" customFormat="1" ht="16" hidden="1" x14ac:dyDescent="0.2">
      <c r="A141" s="234"/>
      <c r="B141" s="169"/>
      <c r="C141" s="169"/>
      <c r="D141" s="169"/>
      <c r="E141" s="169"/>
      <c r="F141" s="169"/>
      <c r="G141" s="169"/>
      <c r="H141" s="169"/>
      <c r="I141" s="116" t="s">
        <v>229</v>
      </c>
      <c r="J141" s="169"/>
      <c r="K141" s="169"/>
      <c r="L141" s="169"/>
      <c r="M141" s="169"/>
      <c r="N141" s="169"/>
      <c r="O141" s="36"/>
    </row>
    <row r="142" spans="1:15" s="114" customFormat="1" ht="16" hidden="1" x14ac:dyDescent="0.2">
      <c r="A142" s="234"/>
      <c r="B142" s="169"/>
      <c r="C142" s="169"/>
      <c r="D142" s="169"/>
      <c r="E142" s="169"/>
      <c r="F142" s="169"/>
      <c r="G142" s="169"/>
      <c r="H142" s="169"/>
      <c r="I142" s="169"/>
      <c r="J142" s="169"/>
      <c r="K142" s="169"/>
      <c r="L142" s="169"/>
      <c r="M142" s="169"/>
      <c r="N142" s="169"/>
      <c r="O142" s="116"/>
    </row>
    <row r="143" spans="1:15" s="114" customFormat="1" ht="16" hidden="1" x14ac:dyDescent="0.2">
      <c r="A143" s="234"/>
      <c r="B143" s="169"/>
      <c r="C143" s="169"/>
      <c r="D143" s="169"/>
      <c r="E143" s="169"/>
      <c r="F143" s="169"/>
      <c r="G143" s="169"/>
      <c r="H143" s="235"/>
      <c r="I143" s="169"/>
      <c r="J143" s="169"/>
      <c r="K143" s="169"/>
      <c r="L143" s="169"/>
      <c r="M143" s="169"/>
      <c r="N143" s="169"/>
    </row>
    <row r="144" spans="1:15" s="36" customFormat="1" ht="16" hidden="1" x14ac:dyDescent="0.2">
      <c r="A144" s="234"/>
      <c r="B144" s="169"/>
      <c r="C144" s="169"/>
      <c r="D144" s="169"/>
      <c r="E144" s="169"/>
      <c r="F144" s="169"/>
      <c r="G144" s="169"/>
      <c r="H144" s="169"/>
      <c r="I144" s="116" t="s">
        <v>70</v>
      </c>
      <c r="J144" s="169"/>
      <c r="K144" s="169"/>
      <c r="L144" s="169"/>
      <c r="M144" s="169"/>
      <c r="N144" s="169"/>
    </row>
    <row r="145" spans="1:15" s="36" customFormat="1" ht="16" hidden="1" x14ac:dyDescent="0.2">
      <c r="A145" s="234"/>
      <c r="B145" s="169"/>
      <c r="C145" s="169"/>
      <c r="D145" s="169"/>
      <c r="E145" s="169"/>
      <c r="F145" s="169"/>
      <c r="G145" s="169"/>
      <c r="H145" s="169"/>
      <c r="I145" s="116" t="s">
        <v>71</v>
      </c>
      <c r="J145" s="169"/>
      <c r="K145" s="169"/>
      <c r="L145" s="169"/>
      <c r="M145" s="169"/>
      <c r="N145" s="169"/>
      <c r="O145" s="169"/>
    </row>
    <row r="146" spans="1:15" s="36" customFormat="1" ht="16" x14ac:dyDescent="0.2">
      <c r="A146" s="234"/>
      <c r="B146" s="169"/>
      <c r="C146" s="169"/>
      <c r="D146" s="169"/>
      <c r="E146" s="169"/>
      <c r="F146" s="169"/>
      <c r="G146" s="169"/>
      <c r="H146" s="169"/>
      <c r="I146" s="169"/>
      <c r="J146" s="169"/>
      <c r="K146" s="169"/>
      <c r="L146" s="169"/>
      <c r="M146" s="169"/>
      <c r="N146" s="169"/>
      <c r="O146" s="169"/>
    </row>
    <row r="147" spans="1:15" s="116" customFormat="1" ht="16" x14ac:dyDescent="0.2">
      <c r="A147" s="234"/>
      <c r="B147" s="169"/>
      <c r="C147" s="169"/>
      <c r="D147" s="169"/>
      <c r="E147" s="169"/>
      <c r="F147" s="169"/>
      <c r="G147" s="169"/>
      <c r="H147" s="169"/>
      <c r="I147" s="169"/>
      <c r="J147" s="169"/>
      <c r="K147" s="169"/>
      <c r="L147" s="169"/>
      <c r="M147" s="169"/>
      <c r="N147" s="169"/>
      <c r="O147" s="169"/>
    </row>
    <row r="148" spans="1:15" s="114" customFormat="1" ht="16" x14ac:dyDescent="0.2">
      <c r="A148" s="234"/>
      <c r="B148" s="169"/>
      <c r="C148" s="169"/>
      <c r="D148" s="169"/>
      <c r="E148" s="169"/>
      <c r="F148" s="169"/>
      <c r="G148" s="169"/>
      <c r="H148" s="169"/>
      <c r="I148" s="169"/>
      <c r="J148" s="169"/>
      <c r="K148" s="169"/>
      <c r="L148" s="169"/>
      <c r="M148" s="169"/>
      <c r="N148" s="169"/>
      <c r="O148" s="169"/>
    </row>
    <row r="149" spans="1:15" s="36" customFormat="1" ht="16" x14ac:dyDescent="0.2">
      <c r="A149" s="234"/>
      <c r="B149" s="169"/>
      <c r="C149" s="169"/>
      <c r="D149" s="169"/>
      <c r="E149" s="169"/>
      <c r="F149" s="169"/>
      <c r="G149" s="169"/>
      <c r="H149" s="169"/>
      <c r="I149" s="169"/>
      <c r="J149" s="169"/>
      <c r="K149" s="169"/>
      <c r="L149" s="169"/>
      <c r="M149" s="169"/>
      <c r="N149" s="169"/>
      <c r="O149" s="169"/>
    </row>
    <row r="160" spans="1:15" ht="16" hidden="1" x14ac:dyDescent="0.2"/>
    <row r="161" ht="16" hidden="1" x14ac:dyDescent="0.2"/>
    <row r="162" ht="16" hidden="1" x14ac:dyDescent="0.2"/>
    <row r="163" ht="16" hidden="1" x14ac:dyDescent="0.2"/>
    <row r="164" ht="16" hidden="1" x14ac:dyDescent="0.2"/>
    <row r="165" ht="16" hidden="1" x14ac:dyDescent="0.2"/>
    <row r="166" ht="16" hidden="1" x14ac:dyDescent="0.2"/>
    <row r="167" ht="16" hidden="1" x14ac:dyDescent="0.2"/>
  </sheetData>
  <mergeCells count="133">
    <mergeCell ref="C127:K127"/>
    <mergeCell ref="B122:K122"/>
    <mergeCell ref="B115:N115"/>
    <mergeCell ref="B113:K113"/>
    <mergeCell ref="B106:N106"/>
    <mergeCell ref="B124:N124"/>
    <mergeCell ref="M125:M126"/>
    <mergeCell ref="N125:N126"/>
    <mergeCell ref="B69:K69"/>
    <mergeCell ref="M104:N104"/>
    <mergeCell ref="L96:L97"/>
    <mergeCell ref="B72:N72"/>
    <mergeCell ref="B96:B97"/>
    <mergeCell ref="C96:G96"/>
    <mergeCell ref="C97:G97"/>
    <mergeCell ref="B104:K104"/>
    <mergeCell ref="C98:G98"/>
    <mergeCell ref="C99:G99"/>
    <mergeCell ref="C103:G103"/>
    <mergeCell ref="C109:G109"/>
    <mergeCell ref="C110:G110"/>
    <mergeCell ref="M113:N113"/>
    <mergeCell ref="A85:A86"/>
    <mergeCell ref="D94:E94"/>
    <mergeCell ref="C87:G87"/>
    <mergeCell ref="A2:H2"/>
    <mergeCell ref="Q17:R17"/>
    <mergeCell ref="B17:G17"/>
    <mergeCell ref="B20:B21"/>
    <mergeCell ref="L20:L21"/>
    <mergeCell ref="B4:H4"/>
    <mergeCell ref="A5:A6"/>
    <mergeCell ref="B5:B6"/>
    <mergeCell ref="L5:L6"/>
    <mergeCell ref="A20:A21"/>
    <mergeCell ref="L73:L74"/>
    <mergeCell ref="L85:L86"/>
    <mergeCell ref="C89:G89"/>
    <mergeCell ref="C90:G90"/>
    <mergeCell ref="B73:B74"/>
    <mergeCell ref="C73:G73"/>
    <mergeCell ref="C74:G74"/>
    <mergeCell ref="C15:G15"/>
    <mergeCell ref="C68:G68"/>
    <mergeCell ref="B19:H19"/>
    <mergeCell ref="C67:G67"/>
    <mergeCell ref="B29:N29"/>
    <mergeCell ref="C58:G58"/>
    <mergeCell ref="C59:G59"/>
    <mergeCell ref="C60:G60"/>
    <mergeCell ref="C61:G61"/>
    <mergeCell ref="C62:G62"/>
    <mergeCell ref="C63:G63"/>
    <mergeCell ref="C64:G64"/>
    <mergeCell ref="B44:K44"/>
    <mergeCell ref="C65:G65"/>
    <mergeCell ref="C66:G66"/>
    <mergeCell ref="L46:L47"/>
    <mergeCell ref="C76:G76"/>
    <mergeCell ref="C77:G77"/>
    <mergeCell ref="C78:G78"/>
    <mergeCell ref="C79:G79"/>
    <mergeCell ref="C86:G86"/>
    <mergeCell ref="C88:G88"/>
    <mergeCell ref="C81:G81"/>
    <mergeCell ref="B82:K82"/>
    <mergeCell ref="C80:G80"/>
    <mergeCell ref="B54:K54"/>
    <mergeCell ref="B57:N57"/>
    <mergeCell ref="M82:N82"/>
    <mergeCell ref="A107:A108"/>
    <mergeCell ref="B107:B108"/>
    <mergeCell ref="C107:G107"/>
    <mergeCell ref="C108:G108"/>
    <mergeCell ref="A125:A126"/>
    <mergeCell ref="B125:B126"/>
    <mergeCell ref="C125:G125"/>
    <mergeCell ref="L125:L126"/>
    <mergeCell ref="C126:G126"/>
    <mergeCell ref="C119:G119"/>
    <mergeCell ref="C120:G120"/>
    <mergeCell ref="B116:B117"/>
    <mergeCell ref="C116:G116"/>
    <mergeCell ref="A116:A117"/>
    <mergeCell ref="C118:G118"/>
    <mergeCell ref="A58:A59"/>
    <mergeCell ref="B58:B59"/>
    <mergeCell ref="L58:L59"/>
    <mergeCell ref="A123:H123"/>
    <mergeCell ref="C121:G121"/>
    <mergeCell ref="L116:L117"/>
    <mergeCell ref="C117:G117"/>
    <mergeCell ref="C100:G100"/>
    <mergeCell ref="C101:G101"/>
    <mergeCell ref="C102:G102"/>
    <mergeCell ref="C111:G111"/>
    <mergeCell ref="C112:G112"/>
    <mergeCell ref="A114:H114"/>
    <mergeCell ref="L107:L108"/>
    <mergeCell ref="C91:G91"/>
    <mergeCell ref="B84:L84"/>
    <mergeCell ref="C85:G85"/>
    <mergeCell ref="B85:B86"/>
    <mergeCell ref="C75:G75"/>
    <mergeCell ref="B92:K92"/>
    <mergeCell ref="A73:A74"/>
    <mergeCell ref="B95:N95"/>
    <mergeCell ref="M69:N69"/>
    <mergeCell ref="A96:A97"/>
    <mergeCell ref="A1:H1"/>
    <mergeCell ref="B30:B31"/>
    <mergeCell ref="C30:C31"/>
    <mergeCell ref="E30:H30"/>
    <mergeCell ref="C5:G6"/>
    <mergeCell ref="C7:G7"/>
    <mergeCell ref="C8:G8"/>
    <mergeCell ref="C9:G9"/>
    <mergeCell ref="C10:G10"/>
    <mergeCell ref="C11:G11"/>
    <mergeCell ref="C12:G12"/>
    <mergeCell ref="C13:G13"/>
    <mergeCell ref="C14:G14"/>
    <mergeCell ref="A18:L18"/>
    <mergeCell ref="C16:G16"/>
    <mergeCell ref="A30:A31"/>
    <mergeCell ref="L30:L31"/>
    <mergeCell ref="C20:G21"/>
    <mergeCell ref="C22:G22"/>
    <mergeCell ref="C23:G23"/>
    <mergeCell ref="C24:G24"/>
    <mergeCell ref="C25:G25"/>
    <mergeCell ref="C26:G26"/>
    <mergeCell ref="B27:K27"/>
  </mergeCells>
  <phoneticPr fontId="0" type="noConversion"/>
  <dataValidations disablePrompts="1" xWindow="1548" yWindow="586" count="6">
    <dataValidation type="list" allowBlank="1" showInputMessage="1" showErrorMessage="1" promptTitle="Units" prompt="Please indicate if the rate is hourly, daily, weekly or monthly." sqref="J7" xr:uid="{00000000-0002-0000-0400-000000000000}">
      <formula1>$I$138:$I$141</formula1>
    </dataValidation>
    <dataValidation type="list" allowBlank="1" showInputMessage="1" showErrorMessage="1" promptTitle="Coûts canadiens?" prompt="Please specify if this amount is spent in Canada." sqref="M83" xr:uid="{4518B8A3-2D33-4829-9176-154DDDC6A8A3}">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635BDF28-7895-467B-97F0-BDFDD1B7F00D}">
      <formula1>$I$144:$I$145</formula1>
    </dataValidation>
    <dataValidation type="list" allowBlank="1" showInputMessage="1" showErrorMessage="1" promptTitle="Partie apparentée?" prompt="Veuillez préciser si ceci est une transaction avec une partie apparentée." sqref="N98:N103 N83 N22:N26 N118:N121 N7:N16 N32:N43 N48:N53 N60:N68 N127 N87:N91 N75:N81 N109:N112" xr:uid="{E2A56466-29D7-4EC7-9391-5D0B40C93606}">
      <formula1>"Oui, Non"</formula1>
    </dataValidation>
    <dataValidation type="list" allowBlank="1" showInputMessage="1" showErrorMessage="1" promptTitle="Coûts canadiens?" prompt="Veuillez préciser si ce montant est dépensé au Canada." sqref="M127 M7:M16 M22:M26 M32:M43 M48:M53 M118:M121 M87:M91 M60:M68 M98:M103 M83 M75:M81 M109:M112" xr:uid="{329B34EE-6959-4323-935C-F13442F05F41}">
      <formula1>$I$144:$I$145</formula1>
    </dataValidation>
    <dataValidation type="list" allowBlank="1" showInputMessage="1" showErrorMessage="1" promptTitle="Units" prompt="Veuillez indiquer si ce taux est horaire, journalier, hedbomadaire ou mensuel." sqref="J8:J16 J22:J26 J32:J43 J48:J53 J60:J68 J75:J81 J87:J91" xr:uid="{203D36D3-9C06-4D20-9ED2-E16249B8FFB6}">
      <formula1>$I$138:$I$141</formula1>
    </dataValidation>
  </dataValidations>
  <pageMargins left="0.75000000000000011" right="0.75000000000000011" top="0.18366858237547892" bottom="0.71" header="0.51" footer="0.51"/>
  <pageSetup scale="54" firstPageNumber="5" fitToHeight="0" orientation="landscape" useFirstPageNumber="1" r:id="rId1"/>
  <headerFooter alignWithMargins="0"/>
  <rowBreaks count="1" manualBreakCount="1">
    <brk id="56"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9"/>
  <sheetViews>
    <sheetView view="pageLayout" topLeftCell="A4" zoomScale="75" zoomScaleNormal="70" zoomScalePageLayoutView="75" workbookViewId="0">
      <selection activeCell="B21" sqref="B21:K21"/>
    </sheetView>
  </sheetViews>
  <sheetFormatPr baseColWidth="10" defaultColWidth="11.5703125" defaultRowHeight="15" customHeight="1" x14ac:dyDescent="0.2"/>
  <cols>
    <col min="1" max="1" width="6.7109375" style="6" customWidth="1"/>
    <col min="2" max="2" width="38" customWidth="1"/>
    <col min="3" max="3" width="50.7109375" customWidth="1"/>
    <col min="4" max="4" width="3.28515625" style="1" customWidth="1"/>
    <col min="5" max="8" width="7.5703125" customWidth="1"/>
    <col min="9" max="10" width="7.85546875" customWidth="1"/>
    <col min="11" max="11" width="10.28515625" customWidth="1"/>
    <col min="12" max="12" width="10.85546875" customWidth="1"/>
    <col min="13" max="13" width="12.5703125" style="23" customWidth="1"/>
    <col min="14" max="14" width="11.85546875" customWidth="1"/>
  </cols>
  <sheetData>
    <row r="1" spans="1:14" ht="78" customHeight="1" x14ac:dyDescent="0.2">
      <c r="A1" s="404" t="s">
        <v>230</v>
      </c>
      <c r="B1" s="405"/>
      <c r="C1" s="405"/>
      <c r="D1" s="405"/>
      <c r="E1" s="405"/>
      <c r="F1" s="405"/>
      <c r="G1" s="405"/>
      <c r="H1" s="405"/>
      <c r="I1" s="405"/>
      <c r="J1" s="405"/>
      <c r="K1" s="405"/>
      <c r="L1" s="405"/>
    </row>
    <row r="2" spans="1:14" s="3" customFormat="1" ht="16" x14ac:dyDescent="0.2">
      <c r="A2" s="419" t="s">
        <v>231</v>
      </c>
      <c r="B2" s="419"/>
      <c r="C2" s="419"/>
      <c r="D2" s="419"/>
      <c r="E2" s="419"/>
      <c r="F2" s="419"/>
      <c r="G2" s="419"/>
      <c r="H2" s="419"/>
      <c r="I2" s="419"/>
      <c r="J2" s="419"/>
      <c r="K2" s="419"/>
      <c r="L2" s="419"/>
      <c r="M2" s="78"/>
      <c r="N2" s="78"/>
    </row>
    <row r="3" spans="1:14" s="3" customFormat="1" ht="16" x14ac:dyDescent="0.2">
      <c r="A3" s="39"/>
      <c r="H3" s="25"/>
    </row>
    <row r="4" spans="1:14" s="2" customFormat="1" ht="16" x14ac:dyDescent="0.2">
      <c r="A4" s="19" t="s">
        <v>94</v>
      </c>
      <c r="B4" s="407" t="s">
        <v>232</v>
      </c>
      <c r="C4" s="408"/>
      <c r="D4" s="408"/>
      <c r="E4" s="408"/>
      <c r="F4" s="408"/>
      <c r="G4" s="408"/>
      <c r="H4" s="408"/>
      <c r="I4" s="408"/>
      <c r="J4" s="408"/>
      <c r="K4" s="408"/>
      <c r="L4" s="409"/>
      <c r="M4" s="158"/>
      <c r="N4" s="165"/>
    </row>
    <row r="5" spans="1:14" ht="16" x14ac:dyDescent="0.2">
      <c r="A5" s="420" t="s">
        <v>233</v>
      </c>
      <c r="B5" s="420" t="s">
        <v>234</v>
      </c>
      <c r="C5" s="427" t="s">
        <v>235</v>
      </c>
      <c r="D5" s="16" t="s">
        <v>122</v>
      </c>
      <c r="E5" s="422" t="s">
        <v>236</v>
      </c>
      <c r="F5" s="423"/>
      <c r="G5" s="423"/>
      <c r="H5" s="424"/>
      <c r="I5" s="79" t="s">
        <v>63</v>
      </c>
      <c r="J5" s="80" t="s">
        <v>237</v>
      </c>
      <c r="K5" s="17" t="s">
        <v>238</v>
      </c>
      <c r="L5" s="425" t="s">
        <v>63</v>
      </c>
      <c r="M5" s="160" t="s">
        <v>239</v>
      </c>
      <c r="N5" s="160" t="s">
        <v>240</v>
      </c>
    </row>
    <row r="6" spans="1:14" ht="16" x14ac:dyDescent="0.2">
      <c r="A6" s="421"/>
      <c r="B6" s="421"/>
      <c r="C6" s="428"/>
      <c r="D6" s="16" t="s">
        <v>128</v>
      </c>
      <c r="E6" s="20" t="s">
        <v>241</v>
      </c>
      <c r="F6" s="20" t="s">
        <v>152</v>
      </c>
      <c r="G6" s="20" t="s">
        <v>242</v>
      </c>
      <c r="H6" s="20" t="s">
        <v>243</v>
      </c>
      <c r="I6" s="164" t="s">
        <v>244</v>
      </c>
      <c r="J6" s="164" t="s">
        <v>245</v>
      </c>
      <c r="K6" s="20" t="s">
        <v>246</v>
      </c>
      <c r="L6" s="426"/>
      <c r="M6" s="21"/>
      <c r="N6" s="21"/>
    </row>
    <row r="7" spans="1:14" ht="16" x14ac:dyDescent="0.2">
      <c r="A7" s="24">
        <v>3.05</v>
      </c>
      <c r="B7" s="34" t="s">
        <v>247</v>
      </c>
      <c r="C7" s="31"/>
      <c r="D7" s="16">
        <v>1</v>
      </c>
      <c r="E7" s="49"/>
      <c r="F7" s="49"/>
      <c r="G7" s="49"/>
      <c r="H7" s="49"/>
      <c r="I7" s="50">
        <f>SUM(E7:H7)</f>
        <v>0</v>
      </c>
      <c r="J7" s="82"/>
      <c r="K7" s="59"/>
      <c r="L7" s="48">
        <f>D7*I7*K7</f>
        <v>0</v>
      </c>
      <c r="M7" s="18" t="s">
        <v>248</v>
      </c>
      <c r="N7" s="18" t="s">
        <v>249</v>
      </c>
    </row>
    <row r="8" spans="1:14" ht="16" x14ac:dyDescent="0.2">
      <c r="A8" s="24">
        <v>3.1</v>
      </c>
      <c r="B8" s="97" t="s">
        <v>250</v>
      </c>
      <c r="C8" s="31"/>
      <c r="D8" s="16">
        <v>1</v>
      </c>
      <c r="E8" s="49"/>
      <c r="F8" s="49"/>
      <c r="G8" s="49"/>
      <c r="H8" s="49"/>
      <c r="I8" s="50">
        <f t="shared" ref="I8:I20" si="0">SUM(E8:H8)</f>
        <v>0</v>
      </c>
      <c r="J8" s="82"/>
      <c r="K8" s="59"/>
      <c r="L8" s="48">
        <f t="shared" ref="L8:L20" si="1">D8*I8*K8</f>
        <v>0</v>
      </c>
      <c r="M8" s="18" t="s">
        <v>248</v>
      </c>
      <c r="N8" s="18" t="s">
        <v>249</v>
      </c>
    </row>
    <row r="9" spans="1:14" ht="16" x14ac:dyDescent="0.2">
      <c r="A9" s="24">
        <v>3.15</v>
      </c>
      <c r="B9" s="97" t="s">
        <v>251</v>
      </c>
      <c r="C9" s="31"/>
      <c r="D9" s="16">
        <v>1</v>
      </c>
      <c r="E9" s="49"/>
      <c r="F9" s="49"/>
      <c r="G9" s="49"/>
      <c r="H9" s="49"/>
      <c r="I9" s="50">
        <f t="shared" si="0"/>
        <v>0</v>
      </c>
      <c r="J9" s="82"/>
      <c r="K9" s="59"/>
      <c r="L9" s="48">
        <f t="shared" si="1"/>
        <v>0</v>
      </c>
      <c r="M9" s="18" t="s">
        <v>248</v>
      </c>
      <c r="N9" s="18" t="s">
        <v>249</v>
      </c>
    </row>
    <row r="10" spans="1:14" ht="16" x14ac:dyDescent="0.2">
      <c r="A10" s="24">
        <v>3.2</v>
      </c>
      <c r="B10" s="97" t="s">
        <v>252</v>
      </c>
      <c r="C10" s="31"/>
      <c r="D10" s="16">
        <v>1</v>
      </c>
      <c r="E10" s="49"/>
      <c r="F10" s="49"/>
      <c r="G10" s="49"/>
      <c r="H10" s="49"/>
      <c r="I10" s="50">
        <f t="shared" si="0"/>
        <v>0</v>
      </c>
      <c r="J10" s="82"/>
      <c r="K10" s="59"/>
      <c r="L10" s="48">
        <f t="shared" si="1"/>
        <v>0</v>
      </c>
      <c r="M10" s="18" t="s">
        <v>248</v>
      </c>
      <c r="N10" s="18" t="s">
        <v>249</v>
      </c>
    </row>
    <row r="11" spans="1:14" ht="16" x14ac:dyDescent="0.2">
      <c r="A11" s="24">
        <v>3.25</v>
      </c>
      <c r="B11" s="97" t="s">
        <v>253</v>
      </c>
      <c r="C11" s="31"/>
      <c r="D11" s="16">
        <v>1</v>
      </c>
      <c r="E11" s="49"/>
      <c r="F11" s="49"/>
      <c r="G11" s="49"/>
      <c r="H11" s="49"/>
      <c r="I11" s="50">
        <f t="shared" si="0"/>
        <v>0</v>
      </c>
      <c r="J11" s="82"/>
      <c r="K11" s="59"/>
      <c r="L11" s="48">
        <f t="shared" si="1"/>
        <v>0</v>
      </c>
      <c r="M11" s="18" t="s">
        <v>248</v>
      </c>
      <c r="N11" s="18" t="s">
        <v>249</v>
      </c>
    </row>
    <row r="12" spans="1:14" ht="16" x14ac:dyDescent="0.2">
      <c r="A12" s="24">
        <v>3.3</v>
      </c>
      <c r="B12" s="97" t="s">
        <v>254</v>
      </c>
      <c r="C12" s="31"/>
      <c r="D12" s="16">
        <v>1</v>
      </c>
      <c r="E12" s="49"/>
      <c r="F12" s="49"/>
      <c r="G12" s="49"/>
      <c r="H12" s="49"/>
      <c r="I12" s="50">
        <f t="shared" si="0"/>
        <v>0</v>
      </c>
      <c r="J12" s="82"/>
      <c r="K12" s="59"/>
      <c r="L12" s="48">
        <f t="shared" si="1"/>
        <v>0</v>
      </c>
      <c r="M12" s="18" t="s">
        <v>248</v>
      </c>
      <c r="N12" s="18" t="s">
        <v>249</v>
      </c>
    </row>
    <row r="13" spans="1:14" ht="16" x14ac:dyDescent="0.2">
      <c r="A13" s="24">
        <v>3.35</v>
      </c>
      <c r="B13" s="31" t="s">
        <v>255</v>
      </c>
      <c r="C13" s="31"/>
      <c r="D13" s="16">
        <v>1</v>
      </c>
      <c r="E13" s="49"/>
      <c r="F13" s="49"/>
      <c r="G13" s="49"/>
      <c r="H13" s="49"/>
      <c r="I13" s="50">
        <f t="shared" si="0"/>
        <v>0</v>
      </c>
      <c r="J13" s="82"/>
      <c r="K13" s="59"/>
      <c r="L13" s="48">
        <f t="shared" si="1"/>
        <v>0</v>
      </c>
      <c r="M13" s="18" t="s">
        <v>248</v>
      </c>
      <c r="N13" s="18" t="s">
        <v>249</v>
      </c>
    </row>
    <row r="14" spans="1:14" ht="16" x14ac:dyDescent="0.2">
      <c r="A14" s="24">
        <v>3.4</v>
      </c>
      <c r="B14" s="3" t="s">
        <v>256</v>
      </c>
      <c r="C14" s="31"/>
      <c r="D14" s="16">
        <v>1</v>
      </c>
      <c r="E14" s="49"/>
      <c r="F14" s="49"/>
      <c r="G14" s="49"/>
      <c r="H14" s="49"/>
      <c r="I14" s="50">
        <f t="shared" si="0"/>
        <v>0</v>
      </c>
      <c r="J14" s="82"/>
      <c r="K14" s="59"/>
      <c r="L14" s="48">
        <f t="shared" si="1"/>
        <v>0</v>
      </c>
      <c r="M14" s="18" t="s">
        <v>248</v>
      </c>
      <c r="N14" s="18" t="s">
        <v>249</v>
      </c>
    </row>
    <row r="15" spans="1:14" ht="16" x14ac:dyDescent="0.2">
      <c r="A15" s="24">
        <v>3.45</v>
      </c>
      <c r="B15" s="97" t="s">
        <v>257</v>
      </c>
      <c r="C15" s="31"/>
      <c r="D15" s="16">
        <v>1</v>
      </c>
      <c r="E15" s="49"/>
      <c r="F15" s="49"/>
      <c r="G15" s="49"/>
      <c r="H15" s="49"/>
      <c r="I15" s="50">
        <f t="shared" si="0"/>
        <v>0</v>
      </c>
      <c r="J15" s="82"/>
      <c r="K15" s="59"/>
      <c r="L15" s="48">
        <f t="shared" si="1"/>
        <v>0</v>
      </c>
      <c r="M15" s="18" t="s">
        <v>248</v>
      </c>
      <c r="N15" s="18" t="s">
        <v>249</v>
      </c>
    </row>
    <row r="16" spans="1:14" ht="16" x14ac:dyDescent="0.2">
      <c r="A16" s="24">
        <v>3.5</v>
      </c>
      <c r="B16" s="37" t="s">
        <v>258</v>
      </c>
      <c r="C16" s="31"/>
      <c r="D16" s="16">
        <v>1</v>
      </c>
      <c r="E16" s="49"/>
      <c r="F16" s="49"/>
      <c r="G16" s="49"/>
      <c r="H16" s="49"/>
      <c r="I16" s="50">
        <f t="shared" si="0"/>
        <v>0</v>
      </c>
      <c r="J16" s="82"/>
      <c r="K16" s="59"/>
      <c r="L16" s="48">
        <f t="shared" si="1"/>
        <v>0</v>
      </c>
      <c r="M16" s="18" t="s">
        <v>248</v>
      </c>
      <c r="N16" s="18" t="s">
        <v>249</v>
      </c>
    </row>
    <row r="17" spans="1:14" ht="16" x14ac:dyDescent="0.2">
      <c r="A17" s="24">
        <v>3.55</v>
      </c>
      <c r="B17" s="97" t="s">
        <v>259</v>
      </c>
      <c r="C17" s="31"/>
      <c r="D17" s="16">
        <v>1</v>
      </c>
      <c r="E17" s="49"/>
      <c r="F17" s="49"/>
      <c r="G17" s="49"/>
      <c r="H17" s="49"/>
      <c r="I17" s="50">
        <f t="shared" si="0"/>
        <v>0</v>
      </c>
      <c r="J17" s="82"/>
      <c r="K17" s="59"/>
      <c r="L17" s="48">
        <f t="shared" si="1"/>
        <v>0</v>
      </c>
      <c r="M17" s="18" t="s">
        <v>248</v>
      </c>
      <c r="N17" s="18" t="s">
        <v>249</v>
      </c>
    </row>
    <row r="18" spans="1:14" ht="16" x14ac:dyDescent="0.2">
      <c r="A18" s="24">
        <v>3.6</v>
      </c>
      <c r="B18" s="97" t="s">
        <v>260</v>
      </c>
      <c r="C18" s="31"/>
      <c r="D18" s="16">
        <v>1</v>
      </c>
      <c r="E18" s="49"/>
      <c r="F18" s="49"/>
      <c r="G18" s="49"/>
      <c r="H18" s="49"/>
      <c r="I18" s="50">
        <f t="shared" si="0"/>
        <v>0</v>
      </c>
      <c r="J18" s="82"/>
      <c r="K18" s="59"/>
      <c r="L18" s="48">
        <f t="shared" si="1"/>
        <v>0</v>
      </c>
      <c r="M18" s="18" t="s">
        <v>248</v>
      </c>
      <c r="N18" s="18" t="s">
        <v>249</v>
      </c>
    </row>
    <row r="19" spans="1:14" s="3" customFormat="1" ht="13" x14ac:dyDescent="0.15">
      <c r="A19" s="24">
        <v>3.65</v>
      </c>
      <c r="B19" s="31" t="s">
        <v>261</v>
      </c>
      <c r="C19" s="31"/>
      <c r="D19" s="16">
        <v>1</v>
      </c>
      <c r="E19" s="49"/>
      <c r="F19" s="49"/>
      <c r="G19" s="49"/>
      <c r="H19" s="49"/>
      <c r="I19" s="50">
        <f t="shared" si="0"/>
        <v>0</v>
      </c>
      <c r="J19" s="82"/>
      <c r="K19" s="59"/>
      <c r="L19" s="48">
        <f t="shared" si="1"/>
        <v>0</v>
      </c>
      <c r="M19" s="18" t="s">
        <v>248</v>
      </c>
      <c r="N19" s="18" t="s">
        <v>249</v>
      </c>
    </row>
    <row r="20" spans="1:14" s="3" customFormat="1" ht="13" x14ac:dyDescent="0.15">
      <c r="A20" s="38">
        <v>3.7</v>
      </c>
      <c r="B20" s="31" t="s">
        <v>262</v>
      </c>
      <c r="C20" s="31"/>
      <c r="D20" s="16">
        <v>1</v>
      </c>
      <c r="E20" s="49"/>
      <c r="F20" s="49"/>
      <c r="G20" s="49"/>
      <c r="H20" s="49"/>
      <c r="I20" s="50">
        <f t="shared" si="0"/>
        <v>0</v>
      </c>
      <c r="J20" s="82"/>
      <c r="K20" s="59"/>
      <c r="L20" s="48">
        <f t="shared" si="1"/>
        <v>0</v>
      </c>
      <c r="M20" s="18" t="s">
        <v>248</v>
      </c>
      <c r="N20" s="18" t="s">
        <v>249</v>
      </c>
    </row>
    <row r="21" spans="1:14" s="2" customFormat="1" ht="16" x14ac:dyDescent="0.2">
      <c r="A21" s="19" t="s">
        <v>94</v>
      </c>
      <c r="B21" s="407" t="s">
        <v>263</v>
      </c>
      <c r="C21" s="408"/>
      <c r="D21" s="408"/>
      <c r="E21" s="408"/>
      <c r="F21" s="408"/>
      <c r="G21" s="408"/>
      <c r="H21" s="408"/>
      <c r="I21" s="408"/>
      <c r="J21" s="408"/>
      <c r="K21" s="409"/>
      <c r="L21" s="51">
        <f>SUM(L7:L20)</f>
        <v>0</v>
      </c>
      <c r="M21" s="23"/>
    </row>
    <row r="22" spans="1:14" s="2" customFormat="1" ht="16" x14ac:dyDescent="0.2">
      <c r="A22" s="406"/>
      <c r="B22" s="406"/>
      <c r="C22" s="406"/>
      <c r="D22" s="406"/>
      <c r="E22" s="406"/>
      <c r="F22" s="406"/>
      <c r="G22" s="406"/>
      <c r="H22" s="406"/>
      <c r="I22" s="406"/>
      <c r="J22" s="406"/>
      <c r="K22" s="406"/>
      <c r="L22" s="406"/>
      <c r="M22" s="23"/>
    </row>
    <row r="23" spans="1:14" s="10" customFormat="1" ht="13" x14ac:dyDescent="0.15">
      <c r="A23" s="19" t="s">
        <v>101</v>
      </c>
      <c r="B23" s="407" t="s">
        <v>264</v>
      </c>
      <c r="C23" s="408"/>
      <c r="D23" s="408"/>
      <c r="E23" s="408"/>
      <c r="F23" s="408"/>
      <c r="G23" s="408"/>
      <c r="H23" s="408"/>
      <c r="I23" s="408"/>
      <c r="J23" s="408"/>
      <c r="K23" s="408"/>
      <c r="L23" s="409"/>
      <c r="M23" s="158"/>
      <c r="N23" s="165"/>
    </row>
    <row r="24" spans="1:14" ht="16" x14ac:dyDescent="0.2">
      <c r="A24" s="420" t="s">
        <v>233</v>
      </c>
      <c r="B24" s="420" t="s">
        <v>234</v>
      </c>
      <c r="C24" s="410" t="s">
        <v>180</v>
      </c>
      <c r="D24" s="411"/>
      <c r="E24" s="411"/>
      <c r="F24" s="411"/>
      <c r="G24" s="412"/>
      <c r="H24" s="41" t="s">
        <v>122</v>
      </c>
      <c r="I24" s="79" t="s">
        <v>265</v>
      </c>
      <c r="J24" s="80" t="s">
        <v>237</v>
      </c>
      <c r="K24" s="80" t="s">
        <v>238</v>
      </c>
      <c r="L24" s="425" t="s">
        <v>63</v>
      </c>
      <c r="M24" s="160" t="s">
        <v>239</v>
      </c>
      <c r="N24" s="160" t="s">
        <v>240</v>
      </c>
    </row>
    <row r="25" spans="1:14" ht="16" x14ac:dyDescent="0.2">
      <c r="A25" s="421"/>
      <c r="B25" s="421"/>
      <c r="C25" s="413" t="s">
        <v>266</v>
      </c>
      <c r="D25" s="414"/>
      <c r="E25" s="414"/>
      <c r="F25" s="414"/>
      <c r="G25" s="415"/>
      <c r="H25" s="81" t="s">
        <v>128</v>
      </c>
      <c r="I25" s="164" t="s">
        <v>244</v>
      </c>
      <c r="J25" s="164" t="s">
        <v>245</v>
      </c>
      <c r="K25" s="164" t="s">
        <v>246</v>
      </c>
      <c r="L25" s="426"/>
      <c r="M25" s="21"/>
      <c r="N25" s="21"/>
    </row>
    <row r="26" spans="1:14" ht="16" x14ac:dyDescent="0.2">
      <c r="A26" s="24">
        <v>6.05</v>
      </c>
      <c r="B26" s="31" t="s">
        <v>267</v>
      </c>
      <c r="C26" s="416"/>
      <c r="D26" s="417"/>
      <c r="E26" s="417"/>
      <c r="F26" s="417"/>
      <c r="G26" s="418"/>
      <c r="H26" s="18">
        <v>1</v>
      </c>
      <c r="I26" s="50"/>
      <c r="J26" s="82"/>
      <c r="K26" s="59"/>
      <c r="L26" s="48">
        <f>H26*I26*K26</f>
        <v>0</v>
      </c>
      <c r="M26" s="18" t="s">
        <v>248</v>
      </c>
      <c r="N26" s="18" t="s">
        <v>249</v>
      </c>
    </row>
    <row r="27" spans="1:14" s="4" customFormat="1" ht="13" x14ac:dyDescent="0.15">
      <c r="A27" s="24">
        <v>6.1</v>
      </c>
      <c r="B27" s="31" t="s">
        <v>268</v>
      </c>
      <c r="C27" s="416"/>
      <c r="D27" s="417"/>
      <c r="E27" s="417"/>
      <c r="F27" s="417"/>
      <c r="G27" s="418"/>
      <c r="H27" s="18">
        <v>1</v>
      </c>
      <c r="I27" s="50"/>
      <c r="J27" s="82"/>
      <c r="K27" s="59"/>
      <c r="L27" s="48">
        <f t="shared" ref="L27:L37" si="2">H27*I27*K27</f>
        <v>0</v>
      </c>
      <c r="M27" s="18" t="s">
        <v>248</v>
      </c>
      <c r="N27" s="18" t="s">
        <v>249</v>
      </c>
    </row>
    <row r="28" spans="1:14" s="4" customFormat="1" ht="13" x14ac:dyDescent="0.15">
      <c r="A28" s="24">
        <v>6.15</v>
      </c>
      <c r="B28" s="31" t="s">
        <v>269</v>
      </c>
      <c r="C28" s="416"/>
      <c r="D28" s="417"/>
      <c r="E28" s="417"/>
      <c r="F28" s="417"/>
      <c r="G28" s="418"/>
      <c r="H28" s="18">
        <v>1</v>
      </c>
      <c r="I28" s="50"/>
      <c r="J28" s="82"/>
      <c r="K28" s="59"/>
      <c r="L28" s="48">
        <f t="shared" si="2"/>
        <v>0</v>
      </c>
      <c r="M28" s="18" t="s">
        <v>248</v>
      </c>
      <c r="N28" s="18" t="s">
        <v>249</v>
      </c>
    </row>
    <row r="29" spans="1:14" s="4" customFormat="1" ht="13" x14ac:dyDescent="0.15">
      <c r="A29" s="24">
        <v>6.2</v>
      </c>
      <c r="B29" s="31" t="s">
        <v>270</v>
      </c>
      <c r="C29" s="416"/>
      <c r="D29" s="417"/>
      <c r="E29" s="417"/>
      <c r="F29" s="417"/>
      <c r="G29" s="418"/>
      <c r="H29" s="18">
        <v>1</v>
      </c>
      <c r="I29" s="50"/>
      <c r="J29" s="82"/>
      <c r="K29" s="59"/>
      <c r="L29" s="48">
        <f t="shared" si="2"/>
        <v>0</v>
      </c>
      <c r="M29" s="18" t="s">
        <v>248</v>
      </c>
      <c r="N29" s="18" t="s">
        <v>249</v>
      </c>
    </row>
    <row r="30" spans="1:14" s="4" customFormat="1" ht="13" x14ac:dyDescent="0.15">
      <c r="A30" s="24">
        <v>6.25</v>
      </c>
      <c r="B30" s="3" t="s">
        <v>271</v>
      </c>
      <c r="C30" s="416"/>
      <c r="D30" s="417"/>
      <c r="E30" s="417"/>
      <c r="F30" s="417"/>
      <c r="G30" s="418"/>
      <c r="H30" s="18">
        <v>1</v>
      </c>
      <c r="I30" s="50"/>
      <c r="J30" s="82"/>
      <c r="K30" s="59"/>
      <c r="L30" s="48">
        <f t="shared" si="2"/>
        <v>0</v>
      </c>
      <c r="M30" s="18" t="s">
        <v>248</v>
      </c>
      <c r="N30" s="18" t="s">
        <v>249</v>
      </c>
    </row>
    <row r="31" spans="1:14" ht="16" x14ac:dyDescent="0.2">
      <c r="A31" s="24">
        <v>6.3</v>
      </c>
      <c r="B31" s="31" t="s">
        <v>272</v>
      </c>
      <c r="C31" s="416"/>
      <c r="D31" s="417"/>
      <c r="E31" s="417"/>
      <c r="F31" s="417"/>
      <c r="G31" s="418"/>
      <c r="H31" s="18">
        <v>1</v>
      </c>
      <c r="I31" s="50"/>
      <c r="J31" s="82"/>
      <c r="K31" s="59"/>
      <c r="L31" s="48">
        <f t="shared" si="2"/>
        <v>0</v>
      </c>
      <c r="M31" s="18" t="s">
        <v>248</v>
      </c>
      <c r="N31" s="18" t="s">
        <v>249</v>
      </c>
    </row>
    <row r="32" spans="1:14" s="4" customFormat="1" ht="13" x14ac:dyDescent="0.15">
      <c r="A32" s="24">
        <v>6.35</v>
      </c>
      <c r="B32" s="31" t="s">
        <v>273</v>
      </c>
      <c r="C32" s="416"/>
      <c r="D32" s="417"/>
      <c r="E32" s="417"/>
      <c r="F32" s="417"/>
      <c r="G32" s="418"/>
      <c r="H32" s="18">
        <v>1</v>
      </c>
      <c r="I32" s="50"/>
      <c r="J32" s="82"/>
      <c r="K32" s="59"/>
      <c r="L32" s="48">
        <f t="shared" si="2"/>
        <v>0</v>
      </c>
      <c r="M32" s="18" t="s">
        <v>248</v>
      </c>
      <c r="N32" s="18" t="s">
        <v>249</v>
      </c>
    </row>
    <row r="33" spans="1:14" ht="16" x14ac:dyDescent="0.2">
      <c r="A33" s="24">
        <v>6.4</v>
      </c>
      <c r="B33" s="31" t="s">
        <v>274</v>
      </c>
      <c r="C33" s="416"/>
      <c r="D33" s="417"/>
      <c r="E33" s="417"/>
      <c r="F33" s="417"/>
      <c r="G33" s="418"/>
      <c r="H33" s="18">
        <v>1</v>
      </c>
      <c r="I33" s="50"/>
      <c r="J33" s="82"/>
      <c r="K33" s="59"/>
      <c r="L33" s="48">
        <f t="shared" si="2"/>
        <v>0</v>
      </c>
      <c r="M33" s="18" t="s">
        <v>248</v>
      </c>
      <c r="N33" s="18" t="s">
        <v>249</v>
      </c>
    </row>
    <row r="34" spans="1:14" ht="16" x14ac:dyDescent="0.2">
      <c r="A34" s="24">
        <v>6.45</v>
      </c>
      <c r="B34" s="31" t="s">
        <v>275</v>
      </c>
      <c r="C34" s="416"/>
      <c r="D34" s="417"/>
      <c r="E34" s="417"/>
      <c r="F34" s="417"/>
      <c r="G34" s="418"/>
      <c r="H34" s="18">
        <v>1</v>
      </c>
      <c r="I34" s="50"/>
      <c r="J34" s="82"/>
      <c r="K34" s="59"/>
      <c r="L34" s="48">
        <f t="shared" si="2"/>
        <v>0</v>
      </c>
      <c r="M34" s="18" t="s">
        <v>248</v>
      </c>
      <c r="N34" s="18" t="s">
        <v>249</v>
      </c>
    </row>
    <row r="35" spans="1:14" s="4" customFormat="1" ht="13" x14ac:dyDescent="0.15">
      <c r="A35" s="24">
        <v>6.5</v>
      </c>
      <c r="B35" s="31" t="s">
        <v>276</v>
      </c>
      <c r="C35" s="416"/>
      <c r="D35" s="417"/>
      <c r="E35" s="417"/>
      <c r="F35" s="417"/>
      <c r="G35" s="418"/>
      <c r="H35" s="18">
        <v>1</v>
      </c>
      <c r="I35" s="50"/>
      <c r="J35" s="82"/>
      <c r="K35" s="59"/>
      <c r="L35" s="48">
        <f t="shared" si="2"/>
        <v>0</v>
      </c>
      <c r="M35" s="18" t="s">
        <v>248</v>
      </c>
      <c r="N35" s="18" t="s">
        <v>249</v>
      </c>
    </row>
    <row r="36" spans="1:14" s="4" customFormat="1" ht="13" x14ac:dyDescent="0.15">
      <c r="A36" s="24">
        <v>6.55</v>
      </c>
      <c r="B36" s="31" t="s">
        <v>277</v>
      </c>
      <c r="C36" s="416"/>
      <c r="D36" s="417"/>
      <c r="E36" s="417"/>
      <c r="F36" s="417"/>
      <c r="G36" s="418"/>
      <c r="H36" s="18">
        <v>1</v>
      </c>
      <c r="I36" s="50"/>
      <c r="J36" s="82"/>
      <c r="K36" s="59"/>
      <c r="L36" s="48">
        <f t="shared" si="2"/>
        <v>0</v>
      </c>
      <c r="M36" s="18" t="s">
        <v>248</v>
      </c>
      <c r="N36" s="18" t="s">
        <v>249</v>
      </c>
    </row>
    <row r="37" spans="1:14" ht="16" x14ac:dyDescent="0.2">
      <c r="A37" s="24">
        <v>6.6</v>
      </c>
      <c r="B37" s="97" t="s">
        <v>278</v>
      </c>
      <c r="C37" s="416"/>
      <c r="D37" s="417"/>
      <c r="E37" s="417"/>
      <c r="F37" s="417"/>
      <c r="G37" s="418"/>
      <c r="H37" s="18">
        <v>1</v>
      </c>
      <c r="I37" s="50"/>
      <c r="J37" s="82"/>
      <c r="K37" s="59"/>
      <c r="L37" s="48">
        <f t="shared" si="2"/>
        <v>0</v>
      </c>
      <c r="M37" s="18" t="s">
        <v>248</v>
      </c>
      <c r="N37" s="18" t="s">
        <v>249</v>
      </c>
    </row>
    <row r="38" spans="1:14" s="2" customFormat="1" ht="16" x14ac:dyDescent="0.2">
      <c r="A38" s="19" t="s">
        <v>101</v>
      </c>
      <c r="B38" s="407" t="s">
        <v>279</v>
      </c>
      <c r="C38" s="408"/>
      <c r="D38" s="408"/>
      <c r="E38" s="408"/>
      <c r="F38" s="408"/>
      <c r="G38" s="408"/>
      <c r="H38" s="408"/>
      <c r="I38" s="408"/>
      <c r="J38" s="408"/>
      <c r="K38" s="409"/>
      <c r="L38" s="51">
        <f>SUM(L26:L37)</f>
        <v>0</v>
      </c>
      <c r="M38" s="23"/>
    </row>
    <row r="39" spans="1:14" s="2" customFormat="1" ht="16" x14ac:dyDescent="0.2">
      <c r="A39" s="406"/>
      <c r="B39" s="406"/>
      <c r="C39" s="406"/>
      <c r="D39" s="406"/>
      <c r="E39" s="406"/>
      <c r="F39" s="406"/>
      <c r="G39" s="406"/>
      <c r="H39" s="406"/>
      <c r="I39" s="406"/>
      <c r="J39" s="406"/>
      <c r="K39" s="406"/>
      <c r="L39" s="406"/>
      <c r="M39" s="23"/>
    </row>
    <row r="40" spans="1:14" s="10" customFormat="1" ht="13" x14ac:dyDescent="0.15">
      <c r="A40" s="19" t="s">
        <v>103</v>
      </c>
      <c r="B40" s="407" t="s">
        <v>280</v>
      </c>
      <c r="C40" s="408"/>
      <c r="D40" s="408"/>
      <c r="E40" s="408"/>
      <c r="F40" s="408"/>
      <c r="G40" s="408"/>
      <c r="H40" s="408"/>
      <c r="I40" s="408"/>
      <c r="J40" s="408"/>
      <c r="K40" s="408"/>
      <c r="L40" s="409"/>
      <c r="M40" s="158"/>
      <c r="N40" s="165"/>
    </row>
    <row r="41" spans="1:14" ht="16" x14ac:dyDescent="0.2">
      <c r="A41" s="420" t="s">
        <v>233</v>
      </c>
      <c r="B41" s="420" t="s">
        <v>234</v>
      </c>
      <c r="C41" s="410" t="s">
        <v>180</v>
      </c>
      <c r="D41" s="411"/>
      <c r="E41" s="411"/>
      <c r="F41" s="411"/>
      <c r="G41" s="412"/>
      <c r="H41" s="41" t="s">
        <v>122</v>
      </c>
      <c r="I41" s="79" t="s">
        <v>265</v>
      </c>
      <c r="J41" s="80" t="s">
        <v>237</v>
      </c>
      <c r="K41" s="80" t="s">
        <v>238</v>
      </c>
      <c r="L41" s="425" t="s">
        <v>63</v>
      </c>
      <c r="M41" s="160" t="s">
        <v>239</v>
      </c>
      <c r="N41" s="160" t="s">
        <v>240</v>
      </c>
    </row>
    <row r="42" spans="1:14" ht="16" x14ac:dyDescent="0.2">
      <c r="A42" s="421"/>
      <c r="B42" s="421"/>
      <c r="C42" s="413" t="s">
        <v>266</v>
      </c>
      <c r="D42" s="414"/>
      <c r="E42" s="414"/>
      <c r="F42" s="414"/>
      <c r="G42" s="415"/>
      <c r="H42" s="81" t="s">
        <v>128</v>
      </c>
      <c r="I42" s="164" t="s">
        <v>244</v>
      </c>
      <c r="J42" s="164" t="s">
        <v>245</v>
      </c>
      <c r="K42" s="164" t="s">
        <v>246</v>
      </c>
      <c r="L42" s="426"/>
      <c r="M42" s="21"/>
      <c r="N42" s="21"/>
    </row>
    <row r="43" spans="1:14" ht="16" x14ac:dyDescent="0.2">
      <c r="A43" s="24">
        <v>7.05</v>
      </c>
      <c r="B43" s="31" t="s">
        <v>281</v>
      </c>
      <c r="C43" s="429"/>
      <c r="D43" s="430"/>
      <c r="E43" s="430"/>
      <c r="F43" s="430"/>
      <c r="G43" s="431"/>
      <c r="H43" s="18">
        <v>1</v>
      </c>
      <c r="I43" s="50"/>
      <c r="J43" s="82"/>
      <c r="K43" s="59"/>
      <c r="L43" s="52">
        <f>H43*I43*K43</f>
        <v>0</v>
      </c>
      <c r="M43" s="18" t="s">
        <v>248</v>
      </c>
      <c r="N43" s="18" t="s">
        <v>249</v>
      </c>
    </row>
    <row r="44" spans="1:14" s="4" customFormat="1" ht="13" x14ac:dyDescent="0.15">
      <c r="A44" s="24">
        <v>7.1</v>
      </c>
      <c r="B44" s="31" t="s">
        <v>282</v>
      </c>
      <c r="C44" s="429"/>
      <c r="D44" s="430"/>
      <c r="E44" s="430"/>
      <c r="F44" s="430"/>
      <c r="G44" s="431"/>
      <c r="H44" s="18">
        <v>1</v>
      </c>
      <c r="I44" s="50"/>
      <c r="J44" s="82"/>
      <c r="K44" s="59"/>
      <c r="L44" s="52">
        <f t="shared" ref="L44:L52" si="3">H44*I44*K44</f>
        <v>0</v>
      </c>
      <c r="M44" s="18" t="s">
        <v>248</v>
      </c>
      <c r="N44" s="18" t="s">
        <v>249</v>
      </c>
    </row>
    <row r="45" spans="1:14" s="4" customFormat="1" ht="13" x14ac:dyDescent="0.15">
      <c r="A45" s="24">
        <v>7.15</v>
      </c>
      <c r="B45" s="31" t="s">
        <v>283</v>
      </c>
      <c r="C45" s="429"/>
      <c r="D45" s="430"/>
      <c r="E45" s="430"/>
      <c r="F45" s="430"/>
      <c r="G45" s="431"/>
      <c r="H45" s="18">
        <v>1</v>
      </c>
      <c r="I45" s="50"/>
      <c r="J45" s="82"/>
      <c r="K45" s="59"/>
      <c r="L45" s="52">
        <f t="shared" si="3"/>
        <v>0</v>
      </c>
      <c r="M45" s="18" t="s">
        <v>248</v>
      </c>
      <c r="N45" s="18" t="s">
        <v>249</v>
      </c>
    </row>
    <row r="46" spans="1:14" ht="16" x14ac:dyDescent="0.2">
      <c r="A46" s="24">
        <v>7.2</v>
      </c>
      <c r="B46" s="31" t="s">
        <v>284</v>
      </c>
      <c r="C46" s="429"/>
      <c r="D46" s="430"/>
      <c r="E46" s="430"/>
      <c r="F46" s="430"/>
      <c r="G46" s="431"/>
      <c r="H46" s="18">
        <v>1</v>
      </c>
      <c r="I46" s="50"/>
      <c r="J46" s="82"/>
      <c r="K46" s="59"/>
      <c r="L46" s="52">
        <f t="shared" si="3"/>
        <v>0</v>
      </c>
      <c r="M46" s="18" t="s">
        <v>248</v>
      </c>
      <c r="N46" s="18" t="s">
        <v>249</v>
      </c>
    </row>
    <row r="47" spans="1:14" ht="16" x14ac:dyDescent="0.2">
      <c r="A47" s="24">
        <v>7.25</v>
      </c>
      <c r="B47" s="31" t="s">
        <v>285</v>
      </c>
      <c r="C47" s="429"/>
      <c r="D47" s="430"/>
      <c r="E47" s="430"/>
      <c r="F47" s="430"/>
      <c r="G47" s="431"/>
      <c r="H47" s="18">
        <v>1</v>
      </c>
      <c r="I47" s="50"/>
      <c r="J47" s="82"/>
      <c r="K47" s="59"/>
      <c r="L47" s="52">
        <f t="shared" si="3"/>
        <v>0</v>
      </c>
      <c r="M47" s="18" t="s">
        <v>248</v>
      </c>
      <c r="N47" s="18" t="s">
        <v>249</v>
      </c>
    </row>
    <row r="48" spans="1:14" ht="16" x14ac:dyDescent="0.2">
      <c r="A48" s="24">
        <v>7.3</v>
      </c>
      <c r="B48" s="31" t="s">
        <v>286</v>
      </c>
      <c r="C48" s="429"/>
      <c r="D48" s="430"/>
      <c r="E48" s="430"/>
      <c r="F48" s="430"/>
      <c r="G48" s="431"/>
      <c r="H48" s="18">
        <v>1</v>
      </c>
      <c r="I48" s="50"/>
      <c r="J48" s="82"/>
      <c r="K48" s="59"/>
      <c r="L48" s="52">
        <f t="shared" si="3"/>
        <v>0</v>
      </c>
      <c r="M48" s="18" t="s">
        <v>248</v>
      </c>
      <c r="N48" s="18" t="s">
        <v>249</v>
      </c>
    </row>
    <row r="49" spans="1:14" ht="16" x14ac:dyDescent="0.2">
      <c r="A49" s="24">
        <v>7.35</v>
      </c>
      <c r="B49" s="31" t="s">
        <v>287</v>
      </c>
      <c r="C49" s="429"/>
      <c r="D49" s="430"/>
      <c r="E49" s="430"/>
      <c r="F49" s="430"/>
      <c r="G49" s="431"/>
      <c r="H49" s="18">
        <v>1</v>
      </c>
      <c r="I49" s="50"/>
      <c r="J49" s="82"/>
      <c r="K49" s="59"/>
      <c r="L49" s="52">
        <f t="shared" si="3"/>
        <v>0</v>
      </c>
      <c r="M49" s="18" t="s">
        <v>248</v>
      </c>
      <c r="N49" s="18" t="s">
        <v>249</v>
      </c>
    </row>
    <row r="50" spans="1:14" ht="16" x14ac:dyDescent="0.2">
      <c r="A50" s="24">
        <v>7.4</v>
      </c>
      <c r="B50" s="31" t="s">
        <v>288</v>
      </c>
      <c r="C50" s="429"/>
      <c r="D50" s="430"/>
      <c r="E50" s="430"/>
      <c r="F50" s="430"/>
      <c r="G50" s="431"/>
      <c r="H50" s="18">
        <v>1</v>
      </c>
      <c r="I50" s="50"/>
      <c r="J50" s="82"/>
      <c r="K50" s="59"/>
      <c r="L50" s="52">
        <f t="shared" si="3"/>
        <v>0</v>
      </c>
      <c r="M50" s="18" t="s">
        <v>248</v>
      </c>
      <c r="N50" s="18" t="s">
        <v>249</v>
      </c>
    </row>
    <row r="51" spans="1:14" ht="16" x14ac:dyDescent="0.2">
      <c r="A51" s="24">
        <v>7.45</v>
      </c>
      <c r="B51" s="166" t="s">
        <v>289</v>
      </c>
      <c r="C51" s="429"/>
      <c r="D51" s="430"/>
      <c r="E51" s="430"/>
      <c r="F51" s="430"/>
      <c r="G51" s="431"/>
      <c r="H51" s="18">
        <v>1</v>
      </c>
      <c r="I51" s="50"/>
      <c r="J51" s="82"/>
      <c r="K51" s="59"/>
      <c r="L51" s="52">
        <f t="shared" si="3"/>
        <v>0</v>
      </c>
      <c r="M51" s="18" t="s">
        <v>248</v>
      </c>
      <c r="N51" s="18" t="s">
        <v>249</v>
      </c>
    </row>
    <row r="52" spans="1:14" s="3" customFormat="1" ht="13" x14ac:dyDescent="0.15">
      <c r="A52" s="24">
        <v>7.5</v>
      </c>
      <c r="B52" s="31" t="s">
        <v>278</v>
      </c>
      <c r="C52" s="429"/>
      <c r="D52" s="430"/>
      <c r="E52" s="430"/>
      <c r="F52" s="430"/>
      <c r="G52" s="431"/>
      <c r="H52" s="18">
        <v>1</v>
      </c>
      <c r="I52" s="50"/>
      <c r="J52" s="82"/>
      <c r="K52" s="59"/>
      <c r="L52" s="52">
        <f t="shared" si="3"/>
        <v>0</v>
      </c>
      <c r="M52" s="18" t="s">
        <v>248</v>
      </c>
      <c r="N52" s="18" t="s">
        <v>249</v>
      </c>
    </row>
    <row r="53" spans="1:14" s="2" customFormat="1" ht="16" x14ac:dyDescent="0.2">
      <c r="A53" s="19" t="s">
        <v>103</v>
      </c>
      <c r="B53" s="407" t="s">
        <v>290</v>
      </c>
      <c r="C53" s="408"/>
      <c r="D53" s="408"/>
      <c r="E53" s="408"/>
      <c r="F53" s="408"/>
      <c r="G53" s="408"/>
      <c r="H53" s="408"/>
      <c r="I53" s="408"/>
      <c r="J53" s="408"/>
      <c r="K53" s="409"/>
      <c r="L53" s="51">
        <f>SUM(L43:L52)</f>
        <v>0</v>
      </c>
      <c r="M53" s="23"/>
    </row>
    <row r="54" spans="1:14" ht="16" x14ac:dyDescent="0.2">
      <c r="A54" s="406"/>
      <c r="B54" s="406"/>
      <c r="C54" s="406"/>
      <c r="D54" s="406"/>
      <c r="E54" s="406"/>
      <c r="F54" s="406"/>
      <c r="G54" s="406"/>
      <c r="H54" s="406"/>
      <c r="I54" s="406"/>
      <c r="J54" s="406"/>
      <c r="K54" s="406"/>
      <c r="L54" s="406"/>
    </row>
    <row r="55" spans="1:14" ht="16" x14ac:dyDescent="0.2">
      <c r="A55" s="406"/>
      <c r="B55" s="406"/>
      <c r="C55" s="406"/>
      <c r="D55" s="406"/>
      <c r="E55" s="406"/>
      <c r="F55" s="406"/>
      <c r="G55" s="406"/>
      <c r="H55" s="406"/>
      <c r="I55" s="406"/>
      <c r="J55" s="406"/>
      <c r="K55" s="406"/>
      <c r="L55" s="406"/>
    </row>
    <row r="56" spans="1:14" ht="16" x14ac:dyDescent="0.2">
      <c r="A56" s="406"/>
      <c r="B56" s="406"/>
      <c r="C56" s="406"/>
      <c r="D56" s="406"/>
      <c r="E56" s="406"/>
      <c r="F56" s="406"/>
      <c r="G56" s="406"/>
      <c r="H56" s="406"/>
      <c r="I56" s="406"/>
      <c r="J56" s="406"/>
      <c r="K56" s="406"/>
      <c r="L56" s="406"/>
    </row>
    <row r="57" spans="1:14" ht="16" x14ac:dyDescent="0.2">
      <c r="A57" s="406"/>
      <c r="B57" s="406"/>
      <c r="C57" s="406"/>
      <c r="D57" s="406"/>
      <c r="E57" s="406"/>
      <c r="F57" s="406"/>
      <c r="G57" s="406"/>
      <c r="H57" s="406"/>
      <c r="I57" s="406"/>
      <c r="J57" s="406"/>
      <c r="K57" s="406"/>
      <c r="L57" s="406"/>
    </row>
    <row r="58" spans="1:14" ht="16" x14ac:dyDescent="0.2">
      <c r="A58" s="8"/>
      <c r="B58" s="3"/>
      <c r="C58" s="3"/>
      <c r="D58" s="9"/>
      <c r="E58" s="3"/>
      <c r="F58" s="3"/>
      <c r="G58" s="3"/>
      <c r="H58" s="3"/>
      <c r="I58" s="3"/>
      <c r="J58" s="3"/>
      <c r="K58" s="3"/>
      <c r="L58" s="3"/>
    </row>
    <row r="59" spans="1:14" ht="16" x14ac:dyDescent="0.2">
      <c r="A59" s="8"/>
      <c r="B59" s="3"/>
      <c r="C59" s="3"/>
      <c r="D59" s="9"/>
      <c r="E59" s="3"/>
      <c r="F59" s="3"/>
      <c r="G59" s="3"/>
      <c r="H59" s="3"/>
      <c r="I59" s="3"/>
      <c r="J59" s="3"/>
      <c r="K59" s="3"/>
    </row>
    <row r="60" spans="1:14" ht="16" x14ac:dyDescent="0.2">
      <c r="A60" s="8"/>
      <c r="B60" s="3"/>
      <c r="C60" s="3"/>
      <c r="D60" s="9"/>
      <c r="E60" s="3"/>
      <c r="F60" s="3"/>
      <c r="G60" s="3"/>
      <c r="H60" s="3"/>
      <c r="I60" s="3"/>
      <c r="J60" s="3"/>
      <c r="K60" s="3"/>
    </row>
    <row r="61" spans="1:14" ht="16" hidden="1" x14ac:dyDescent="0.2">
      <c r="A61" s="8"/>
      <c r="B61" s="3"/>
      <c r="C61" s="3"/>
      <c r="D61" s="9"/>
      <c r="E61" s="3"/>
      <c r="F61" s="3"/>
      <c r="G61" s="3"/>
      <c r="H61" s="3"/>
      <c r="I61" s="3"/>
      <c r="J61" s="3"/>
      <c r="K61" s="3"/>
      <c r="L61" s="46" t="s">
        <v>291</v>
      </c>
    </row>
    <row r="62" spans="1:14" ht="16" hidden="1" x14ac:dyDescent="0.2">
      <c r="A62" s="8"/>
      <c r="B62" s="3"/>
      <c r="C62" s="3"/>
      <c r="D62" s="9"/>
      <c r="E62" s="3"/>
      <c r="F62" s="3"/>
      <c r="G62" s="3"/>
      <c r="H62" s="3"/>
      <c r="I62" s="3"/>
      <c r="J62" s="3"/>
      <c r="K62" s="3"/>
      <c r="L62" s="46" t="s">
        <v>292</v>
      </c>
    </row>
    <row r="63" spans="1:14" ht="16" hidden="1" x14ac:dyDescent="0.2">
      <c r="A63" s="8"/>
      <c r="B63" s="3"/>
      <c r="C63" s="3"/>
      <c r="D63" s="9"/>
      <c r="E63" s="3"/>
      <c r="F63" s="3"/>
      <c r="G63" s="3"/>
      <c r="H63" s="3"/>
      <c r="I63" s="3"/>
      <c r="J63" s="3"/>
      <c r="K63" s="3"/>
      <c r="L63" s="46" t="s">
        <v>293</v>
      </c>
    </row>
    <row r="64" spans="1:14" ht="16" hidden="1" x14ac:dyDescent="0.2">
      <c r="A64" s="8"/>
      <c r="B64" s="3"/>
      <c r="C64" s="3"/>
      <c r="D64" s="9"/>
      <c r="E64" s="3"/>
      <c r="F64" s="3"/>
      <c r="G64" s="3"/>
      <c r="H64" s="3"/>
      <c r="I64" s="3"/>
      <c r="J64" s="3"/>
      <c r="K64" s="3"/>
      <c r="L64" s="46" t="s">
        <v>294</v>
      </c>
    </row>
    <row r="65" spans="1:12" ht="16" hidden="1" x14ac:dyDescent="0.2">
      <c r="A65" s="8"/>
      <c r="B65" s="3"/>
      <c r="C65" s="3"/>
      <c r="D65" s="9"/>
      <c r="E65" s="3"/>
      <c r="F65" s="3"/>
      <c r="G65" s="3"/>
      <c r="H65" s="3"/>
      <c r="I65" s="3"/>
      <c r="J65" s="3"/>
      <c r="K65" s="3"/>
    </row>
    <row r="66" spans="1:12" ht="16" hidden="1" x14ac:dyDescent="0.2">
      <c r="A66" s="8"/>
      <c r="B66" s="3"/>
      <c r="C66" s="3"/>
      <c r="D66" s="9"/>
      <c r="E66" s="3"/>
      <c r="F66" s="3"/>
      <c r="G66" s="3"/>
      <c r="H66" s="3"/>
      <c r="I66" s="3"/>
      <c r="J66" s="3"/>
      <c r="K66" s="3"/>
      <c r="L66" s="46" t="s">
        <v>248</v>
      </c>
    </row>
    <row r="67" spans="1:12" ht="16" hidden="1" x14ac:dyDescent="0.2">
      <c r="A67" s="8"/>
      <c r="B67" s="3"/>
      <c r="C67" s="3"/>
      <c r="D67" s="9"/>
      <c r="E67" s="3"/>
      <c r="F67" s="3"/>
      <c r="G67" s="3"/>
      <c r="H67" s="3"/>
      <c r="I67" s="3"/>
      <c r="J67" s="3"/>
      <c r="K67" s="3"/>
      <c r="L67" s="46" t="s">
        <v>249</v>
      </c>
    </row>
    <row r="68" spans="1:12" ht="16" x14ac:dyDescent="0.2">
      <c r="A68" s="8"/>
      <c r="B68" s="3"/>
      <c r="C68" s="3"/>
      <c r="D68" s="9"/>
      <c r="E68" s="3"/>
      <c r="F68" s="3"/>
      <c r="G68" s="3"/>
      <c r="H68" s="3"/>
      <c r="I68" s="3"/>
      <c r="J68" s="3"/>
      <c r="K68" s="3"/>
      <c r="L68" s="3"/>
    </row>
    <row r="69" spans="1:12" ht="16" x14ac:dyDescent="0.2">
      <c r="A69" s="8"/>
      <c r="B69" s="3"/>
      <c r="C69" s="3"/>
      <c r="D69" s="9"/>
      <c r="E69" s="3"/>
      <c r="F69" s="3"/>
      <c r="G69" s="3"/>
      <c r="H69" s="3"/>
      <c r="I69" s="3"/>
      <c r="J69" s="3"/>
      <c r="K69" s="3"/>
      <c r="L69" s="3"/>
    </row>
  </sheetData>
  <mergeCells count="51">
    <mergeCell ref="C49:G49"/>
    <mergeCell ref="C50:G50"/>
    <mergeCell ref="C44:G44"/>
    <mergeCell ref="C46:G46"/>
    <mergeCell ref="C47:G47"/>
    <mergeCell ref="B53:K53"/>
    <mergeCell ref="A41:A42"/>
    <mergeCell ref="B41:B42"/>
    <mergeCell ref="A24:A25"/>
    <mergeCell ref="B24:B25"/>
    <mergeCell ref="C45:G45"/>
    <mergeCell ref="C48:G48"/>
    <mergeCell ref="A39:L39"/>
    <mergeCell ref="C34:G34"/>
    <mergeCell ref="C35:G35"/>
    <mergeCell ref="C36:G36"/>
    <mergeCell ref="C37:G37"/>
    <mergeCell ref="L41:L42"/>
    <mergeCell ref="C52:G52"/>
    <mergeCell ref="C51:G51"/>
    <mergeCell ref="C43:G43"/>
    <mergeCell ref="B38:K38"/>
    <mergeCell ref="A2:L2"/>
    <mergeCell ref="B21:K21"/>
    <mergeCell ref="A5:A6"/>
    <mergeCell ref="A22:L22"/>
    <mergeCell ref="B5:B6"/>
    <mergeCell ref="E5:H5"/>
    <mergeCell ref="L5:L6"/>
    <mergeCell ref="C30:G30"/>
    <mergeCell ref="C31:G31"/>
    <mergeCell ref="C32:G32"/>
    <mergeCell ref="C33:G33"/>
    <mergeCell ref="C5:C6"/>
    <mergeCell ref="L24:L25"/>
    <mergeCell ref="A1:L1"/>
    <mergeCell ref="A54:L54"/>
    <mergeCell ref="A55:L55"/>
    <mergeCell ref="A56:L56"/>
    <mergeCell ref="A57:L57"/>
    <mergeCell ref="B4:L4"/>
    <mergeCell ref="B23:L23"/>
    <mergeCell ref="B40:L40"/>
    <mergeCell ref="C41:G41"/>
    <mergeCell ref="C42:G42"/>
    <mergeCell ref="C26:G26"/>
    <mergeCell ref="C27:G27"/>
    <mergeCell ref="C28:G28"/>
    <mergeCell ref="C29:G29"/>
    <mergeCell ref="C24:G24"/>
    <mergeCell ref="C25:G25"/>
  </mergeCells>
  <phoneticPr fontId="0" type="noConversion"/>
  <dataValidations disablePrompts="1" xWindow="2718" yWindow="556" count="3">
    <dataValidation type="list" allowBlank="1" showInputMessage="1" showErrorMessage="1" promptTitle="Canadian Costs?" prompt="Please specify if this amount is spent in Canada." sqref="M26:M37 M43:M52 M7:M20" xr:uid="{00000000-0002-0000-0500-000000000000}">
      <formula1>$L$66:$L$67</formula1>
    </dataValidation>
    <dataValidation type="list" allowBlank="1" showInputMessage="1" showErrorMessage="1" promptTitle="Related Party?" prompt="Please specify is this is a related party transaction." sqref="N26:N37 N43:N52 N7:N20" xr:uid="{00000000-0002-0000-0500-000001000000}">
      <formula1>$L$66:$L$67</formula1>
    </dataValidation>
    <dataValidation type="list" allowBlank="1" showInputMessage="1" showErrorMessage="1" errorTitle="Hours, Days, Weeks" error="Please choose from the dropdown list" promptTitle="Units" prompt="Please indicate if the rate is hourly, daily, weekly, or monthly." sqref="J7:J20 J43:J52 J26:J37" xr:uid="{00000000-0002-0000-0500-000002000000}">
      <formula1>$L$61:$L$64</formula1>
    </dataValidation>
  </dataValidations>
  <pageMargins left="0.75000000000000011" right="0.75000000000000011" top="0.24583333333333332" bottom="0.71" header="0.51" footer="0.51"/>
  <pageSetup scale="59" firstPageNumber="5" orientation="landscape" useFirstPageNumber="1" r:id="rId1"/>
  <headerFooter alignWithMargins="0">
    <oddFooter>&amp;C&amp;K000000BFDiscoverBudget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view="pageLayout" workbookViewId="0">
      <selection activeCell="E4" sqref="E4"/>
    </sheetView>
  </sheetViews>
  <sheetFormatPr baseColWidth="10" defaultColWidth="8.7109375" defaultRowHeight="13" x14ac:dyDescent="0.15"/>
  <cols>
    <col min="1" max="1" width="43.140625" style="116" customWidth="1"/>
    <col min="2" max="2" width="12" style="116" customWidth="1"/>
    <col min="3" max="3" width="12.7109375" style="116" customWidth="1"/>
    <col min="4" max="4" width="14.28515625" style="116" customWidth="1"/>
    <col min="5" max="5" width="18.85546875" style="116" customWidth="1"/>
    <col min="6" max="6" width="16.7109375" style="116" customWidth="1"/>
    <col min="7" max="16384" width="8.7109375" style="116"/>
  </cols>
  <sheetData>
    <row r="1" spans="1:5" ht="66.75" customHeight="1" x14ac:dyDescent="0.2">
      <c r="A1" s="265" t="s">
        <v>295</v>
      </c>
      <c r="B1" s="432"/>
      <c r="C1" s="432"/>
      <c r="D1" s="432"/>
      <c r="E1" s="432"/>
    </row>
    <row r="2" spans="1:5" ht="14" x14ac:dyDescent="0.15">
      <c r="A2" s="236" t="s">
        <v>296</v>
      </c>
      <c r="B2" s="237"/>
      <c r="C2" s="237"/>
      <c r="D2" s="237"/>
      <c r="E2" s="237"/>
    </row>
    <row r="3" spans="1:5" ht="33" customHeight="1" x14ac:dyDescent="0.15">
      <c r="A3" s="238" t="s">
        <v>297</v>
      </c>
      <c r="B3" s="239" t="s">
        <v>51</v>
      </c>
      <c r="C3" s="240" t="s">
        <v>298</v>
      </c>
      <c r="D3" s="241" t="s">
        <v>299</v>
      </c>
      <c r="E3" s="240" t="s">
        <v>300</v>
      </c>
    </row>
    <row r="4" spans="1:5" x14ac:dyDescent="0.15">
      <c r="A4" s="47"/>
      <c r="B4" s="242"/>
      <c r="C4" s="243"/>
      <c r="D4" s="244" t="e">
        <f>B4/$B$14</f>
        <v>#DIV/0!</v>
      </c>
      <c r="E4" s="47"/>
    </row>
    <row r="5" spans="1:5" x14ac:dyDescent="0.15">
      <c r="A5" s="47"/>
      <c r="B5" s="242"/>
      <c r="C5" s="243"/>
      <c r="D5" s="244" t="e">
        <f t="shared" ref="D5:D13" si="0">B5/$B$14</f>
        <v>#DIV/0!</v>
      </c>
      <c r="E5" s="47"/>
    </row>
    <row r="6" spans="1:5" x14ac:dyDescent="0.15">
      <c r="A6" s="47"/>
      <c r="B6" s="242"/>
      <c r="C6" s="243"/>
      <c r="D6" s="244" t="e">
        <f t="shared" si="0"/>
        <v>#DIV/0!</v>
      </c>
      <c r="E6" s="47"/>
    </row>
    <row r="7" spans="1:5" x14ac:dyDescent="0.15">
      <c r="A7" s="47"/>
      <c r="B7" s="242"/>
      <c r="C7" s="243"/>
      <c r="D7" s="244" t="e">
        <f t="shared" si="0"/>
        <v>#DIV/0!</v>
      </c>
      <c r="E7" s="47"/>
    </row>
    <row r="8" spans="1:5" x14ac:dyDescent="0.15">
      <c r="A8" s="47"/>
      <c r="B8" s="242"/>
      <c r="C8" s="243"/>
      <c r="D8" s="244" t="e">
        <f t="shared" si="0"/>
        <v>#DIV/0!</v>
      </c>
      <c r="E8" s="47"/>
    </row>
    <row r="9" spans="1:5" x14ac:dyDescent="0.15">
      <c r="A9" s="47"/>
      <c r="B9" s="242"/>
      <c r="C9" s="243"/>
      <c r="D9" s="244" t="e">
        <f t="shared" si="0"/>
        <v>#DIV/0!</v>
      </c>
      <c r="E9" s="47"/>
    </row>
    <row r="10" spans="1:5" x14ac:dyDescent="0.15">
      <c r="A10" s="47"/>
      <c r="B10" s="242"/>
      <c r="C10" s="243"/>
      <c r="D10" s="244" t="e">
        <f t="shared" si="0"/>
        <v>#DIV/0!</v>
      </c>
      <c r="E10" s="47"/>
    </row>
    <row r="11" spans="1:5" x14ac:dyDescent="0.15">
      <c r="A11" s="47"/>
      <c r="B11" s="242"/>
      <c r="C11" s="243"/>
      <c r="D11" s="244" t="e">
        <f t="shared" si="0"/>
        <v>#DIV/0!</v>
      </c>
      <c r="E11" s="47"/>
    </row>
    <row r="12" spans="1:5" x14ac:dyDescent="0.15">
      <c r="A12" s="47"/>
      <c r="B12" s="242"/>
      <c r="C12" s="243"/>
      <c r="D12" s="244" t="e">
        <f t="shared" si="0"/>
        <v>#DIV/0!</v>
      </c>
      <c r="E12" s="47"/>
    </row>
    <row r="13" spans="1:5" ht="14" thickBot="1" x14ac:dyDescent="0.2">
      <c r="A13" s="47"/>
      <c r="B13" s="245"/>
      <c r="C13" s="243"/>
      <c r="D13" s="244" t="e">
        <f t="shared" si="0"/>
        <v>#DIV/0!</v>
      </c>
      <c r="E13" s="47"/>
    </row>
    <row r="14" spans="1:5" ht="15" thickBot="1" x14ac:dyDescent="0.2">
      <c r="A14" s="246" t="s">
        <v>304</v>
      </c>
      <c r="B14" s="247">
        <f>SUM(B4:B13)</f>
        <v>0</v>
      </c>
      <c r="C14" s="248"/>
      <c r="D14" s="249" t="e">
        <f>SUM(D4:D13)</f>
        <v>#DIV/0!</v>
      </c>
      <c r="E14" s="250"/>
    </row>
    <row r="22" spans="5:5" hidden="1" x14ac:dyDescent="0.15"/>
    <row r="23" spans="5:5" hidden="1" x14ac:dyDescent="0.15">
      <c r="E23" s="251" t="s">
        <v>305</v>
      </c>
    </row>
    <row r="24" spans="5:5" hidden="1" x14ac:dyDescent="0.15">
      <c r="E24" s="251" t="s">
        <v>306</v>
      </c>
    </row>
    <row r="25" spans="5:5" hidden="1" x14ac:dyDescent="0.15">
      <c r="E25" s="251" t="s">
        <v>307</v>
      </c>
    </row>
    <row r="26" spans="5:5" hidden="1" x14ac:dyDescent="0.15">
      <c r="E26" s="251" t="s">
        <v>301</v>
      </c>
    </row>
    <row r="27" spans="5:5" hidden="1" x14ac:dyDescent="0.15">
      <c r="E27" s="251" t="s">
        <v>308</v>
      </c>
    </row>
    <row r="28" spans="5:5" hidden="1" x14ac:dyDescent="0.15">
      <c r="E28" s="251" t="s">
        <v>309</v>
      </c>
    </row>
    <row r="29" spans="5:5" hidden="1" x14ac:dyDescent="0.15">
      <c r="E29" s="251" t="s">
        <v>310</v>
      </c>
    </row>
    <row r="30" spans="5:5" hidden="1" x14ac:dyDescent="0.15">
      <c r="E30" s="251" t="s">
        <v>302</v>
      </c>
    </row>
    <row r="31" spans="5:5" hidden="1" x14ac:dyDescent="0.15">
      <c r="E31" s="251" t="s">
        <v>311</v>
      </c>
    </row>
    <row r="32" spans="5:5" hidden="1" x14ac:dyDescent="0.15">
      <c r="E32" s="251" t="s">
        <v>312</v>
      </c>
    </row>
    <row r="33" spans="5:5" hidden="1" x14ac:dyDescent="0.15">
      <c r="E33" s="251" t="s">
        <v>313</v>
      </c>
    </row>
    <row r="34" spans="5:5" hidden="1" x14ac:dyDescent="0.15">
      <c r="E34" s="116" t="s">
        <v>314</v>
      </c>
    </row>
    <row r="35" spans="5:5" hidden="1" x14ac:dyDescent="0.15"/>
    <row r="36" spans="5:5" hidden="1" x14ac:dyDescent="0.15"/>
    <row r="37" spans="5:5" hidden="1" x14ac:dyDescent="0.15"/>
    <row r="38" spans="5:5" hidden="1" x14ac:dyDescent="0.15">
      <c r="E38" s="116" t="s">
        <v>70</v>
      </c>
    </row>
    <row r="39" spans="5:5" hidden="1" x14ac:dyDescent="0.15">
      <c r="E39" s="116" t="s">
        <v>71</v>
      </c>
    </row>
    <row r="40" spans="5:5" hidden="1" x14ac:dyDescent="0.15"/>
  </sheetData>
  <mergeCells count="1">
    <mergeCell ref="A1:E1"/>
  </mergeCells>
  <phoneticPr fontId="8" type="noConversion"/>
  <dataValidations xWindow="1876" yWindow="353" count="2">
    <dataValidation type="list" allowBlank="1" showInputMessage="1" showErrorMessage="1" promptTitle="Financement" prompt="Sélectionner un type de financement" sqref="E4:E13" xr:uid="{3CA8039A-9182-B34C-9F1D-6EAFF6FC71C7}">
      <formula1>$E$23:$E$34</formula1>
    </dataValidation>
    <dataValidation type="list" allowBlank="1" showInputMessage="1" showErrorMessage="1" promptTitle="Confirmation du financement" prompt="Choisir Oui ou Non" sqref="C4:C13" xr:uid="{551F95D7-8D34-344B-A2F1-064E9A810CCB}">
      <formula1>$E$38:$E$39</formula1>
    </dataValidation>
  </dataValidations>
  <printOptions horizontalCentered="1"/>
  <pageMargins left="0.75000000000000011" right="0.75000000000000011" top="0.25083333333333335" bottom="0.71" header="0.51" footer="0.51"/>
  <pageSetup scale="86" orientation="landscape" r:id="rId1"/>
  <headerFooter alignWithMargins="0">
    <oddFooter>&amp;C&amp;K000000FB_Dév Auditoire-BUdget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A0D6753CEE9E48B8C0B65953B29A9A" ma:contentTypeVersion="14" ma:contentTypeDescription="Create a new document." ma:contentTypeScope="" ma:versionID="a6d195b3a669b3da7eeaa3fbfb268fe9">
  <xsd:schema xmlns:xsd="http://www.w3.org/2001/XMLSchema" xmlns:xs="http://www.w3.org/2001/XMLSchema" xmlns:p="http://schemas.microsoft.com/office/2006/metadata/properties" xmlns:ns2="da5e8344-f79c-48f5-bfe6-4570bd8904b3" xmlns:ns3="98a69270-ef87-44c8-8df6-3e5343f4727a" targetNamespace="http://schemas.microsoft.com/office/2006/metadata/properties" ma:root="true" ma:fieldsID="3f73e691148212b3ea42b8a8338cff81" ns2:_="" ns3:_="">
    <xsd:import namespace="da5e8344-f79c-48f5-bfe6-4570bd8904b3"/>
    <xsd:import namespace="98a69270-ef87-44c8-8df6-3e5343f472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e8344-f79c-48f5-bfe6-4570bd890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a69270-ef87-44c8-8df6-3e5343f4727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a5e8344-f79c-48f5-bfe6-4570bd8904b3" xsi:nil="true"/>
  </documentManagement>
</p:properties>
</file>

<file path=customXml/itemProps1.xml><?xml version="1.0" encoding="utf-8"?>
<ds:datastoreItem xmlns:ds="http://schemas.openxmlformats.org/officeDocument/2006/customXml" ds:itemID="{24EFD20C-95A8-4C9F-8327-A4A2B42C5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e8344-f79c-48f5-bfe6-4570bd8904b3"/>
    <ds:schemaRef ds:uri="98a69270-ef87-44c8-8df6-3e5343f472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1F98EA-9376-4985-BF40-E6857EA28361}">
  <ds:schemaRefs>
    <ds:schemaRef ds:uri="http://schemas.microsoft.com/sharepoint/v3/contenttype/forms"/>
  </ds:schemaRefs>
</ds:datastoreItem>
</file>

<file path=customXml/itemProps3.xml><?xml version="1.0" encoding="utf-8"?>
<ds:datastoreItem xmlns:ds="http://schemas.openxmlformats.org/officeDocument/2006/customXml" ds:itemID="{0151A9B6-C57D-41D4-91C7-EFECD8B1B2A7}">
  <ds:schemaRefs>
    <ds:schemaRef ds:uri="http://schemas.microsoft.com/office/2006/metadata/properties"/>
    <ds:schemaRef ds:uri="http://schemas.microsoft.com/office/infopath/2007/PartnerControls"/>
    <ds:schemaRef ds:uri="da5e8344-f79c-48f5-bfe6-4570bd8904b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INFO</vt:lpstr>
      <vt:lpstr>Page couverture</vt:lpstr>
      <vt:lpstr>Déclarations Transactions</vt:lpstr>
      <vt:lpstr>Sommaire</vt:lpstr>
      <vt:lpstr>Dév de l'auditoire &amp; Gen</vt:lpstr>
      <vt:lpstr>VIDEO</vt:lpstr>
      <vt:lpstr>Structure de financement</vt:lpstr>
      <vt:lpstr>Oui</vt:lpstr>
      <vt:lpstr>'Dév de l''auditoire &amp; Gen'!Zone_d_impression</vt:lpstr>
      <vt:lpstr>INFO!Zone_d_impression</vt:lpstr>
      <vt:lpstr>'Page couverture'!Zone_d_impression</vt:lpstr>
      <vt:lpstr>Sommaire!Zone_d_impression</vt:lpstr>
      <vt:lpstr>'Structure de financement'!Zone_d_impression</vt:lpstr>
      <vt:lpstr>VIDEO!Zone_d_impression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Bell Fund</dc:creator>
  <cp:keywords/>
  <dc:description/>
  <cp:lastModifiedBy>Elaine Jacques</cp:lastModifiedBy>
  <cp:revision/>
  <dcterms:created xsi:type="dcterms:W3CDTF">2004-11-22T17:14:34Z</dcterms:created>
  <dcterms:modified xsi:type="dcterms:W3CDTF">2024-09-24T21:37:59Z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0x01010059A0D6753CEE9E48B8C0B65953B29A9A</vt:lpwstr>
  </property>
</Properties>
</file>